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Admin\Downloads\230331 CN Ha Dong\"/>
    </mc:Choice>
  </mc:AlternateContent>
  <xr:revisionPtr revIDLastSave="0" documentId="13_ncr:1_{CC67063E-BB1F-4FC8-8D8D-4D3DBC1DFC5C}" xr6:coauthVersionLast="47" xr6:coauthVersionMax="47" xr10:uidLastSave="{00000000-0000-0000-0000-000000000000}"/>
  <bookViews>
    <workbookView xWindow="-120" yWindow="-120" windowWidth="29040" windowHeight="15720" tabRatio="598" xr2:uid="{00000000-000D-0000-FFFF-FFFF00000000}"/>
  </bookViews>
  <sheets>
    <sheet name="cải tạo " sheetId="13" r:id="rId1"/>
    <sheet name="Sheet1" sheetId="14" r:id="rId2"/>
  </sheets>
  <externalReferences>
    <externalReference r:id="rId3"/>
  </externalReferences>
  <definedNames>
    <definedName name="_xlnm._FilterDatabase" localSheetId="0" hidden="1">'cải tạo '!$A$5:$H$29</definedName>
    <definedName name="_xlnm.Print_Titles" localSheetId="0">'cải tạo '!$6:$7</definedName>
    <definedName name="USD">[1]Sheet1!$D$5</definedName>
    <definedName name="vnd">#REF!</definedName>
    <definedName name="_xlnm.Print_Area" localSheetId="0">'cải tạo '!$A$1:$H$43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13" l="1"/>
  <c r="F22" i="13"/>
  <c r="H22" i="13" s="1"/>
  <c r="H10" i="13"/>
  <c r="H11" i="13"/>
  <c r="H12" i="13"/>
  <c r="H13" i="13"/>
  <c r="H14" i="13"/>
  <c r="H15" i="13"/>
  <c r="H16" i="13"/>
  <c r="H17" i="13"/>
  <c r="H18" i="13"/>
  <c r="H19" i="13"/>
  <c r="H20" i="13"/>
  <c r="H21" i="13"/>
  <c r="H24" i="13"/>
  <c r="H25" i="13"/>
  <c r="H26" i="13"/>
  <c r="H27" i="13"/>
  <c r="H28" i="13"/>
  <c r="F23" i="13" l="1"/>
  <c r="H23" i="13" s="1"/>
  <c r="H9" i="13" l="1"/>
  <c r="H29" i="13" s="1"/>
  <c r="H30" i="13" l="1"/>
  <c r="H31" i="13" s="1"/>
</calcChain>
</file>

<file path=xl/sharedStrings.xml><?xml version="1.0" encoding="utf-8"?>
<sst xmlns="http://schemas.openxmlformats.org/spreadsheetml/2006/main" count="103" uniqueCount="86">
  <si>
    <t>STT</t>
  </si>
  <si>
    <t>ĐVT</t>
  </si>
  <si>
    <t>m2</t>
  </si>
  <si>
    <t>m</t>
  </si>
  <si>
    <t>MÃ CV</t>
  </si>
  <si>
    <t>HẠNG MỤC / MÔ TẢ</t>
  </si>
  <si>
    <t>KHỐI LƯỢNG</t>
  </si>
  <si>
    <t>ĐƠN GIÁ</t>
  </si>
  <si>
    <t>CÔNG TÁC CẢI TẠO HOÀN THIỆN</t>
  </si>
  <si>
    <t>cái</t>
  </si>
  <si>
    <t xml:space="preserve">Cadivi/Trần Phú </t>
  </si>
  <si>
    <t>Sino</t>
  </si>
  <si>
    <t>bộ</t>
  </si>
  <si>
    <t>Ống luồn dây 20</t>
  </si>
  <si>
    <t>TT</t>
  </si>
  <si>
    <t>trọn gói</t>
  </si>
  <si>
    <t>PHẦN ĐIỆN</t>
  </si>
  <si>
    <t>Đế ổ cắm lắp nổi</t>
  </si>
  <si>
    <t>Mặt ổ cắm đôi 3 chấu -</t>
  </si>
  <si>
    <t>- Khối lượng dự toán là khối lượng tạm tính, khối lượng nghiệm thu là khối lượng thi công thực tế tại công trình</t>
  </si>
  <si>
    <t>- Giá thi công là Giá được tính trong hợp đồng, dựa trên kết quả chấm thầu và đàm phán giảm Giá</t>
  </si>
  <si>
    <t>QUY CÁCH, CHỦNG LOẠI</t>
  </si>
  <si>
    <t>PHẦN NỘI THẤT VĂN PHÒNG</t>
  </si>
  <si>
    <t>Ghi chú:</t>
  </si>
  <si>
    <t>- Trong suốt quá trình tham gia chào giá và thi công, nhà thầu phải khảo sát hiện trạng công trình và báo cáo</t>
  </si>
  <si>
    <t xml:space="preserve">   với CĐT nếu có bất cứ thay đổi hoặc vướng mắc nào gặp phải</t>
  </si>
  <si>
    <t>TKML.NT &gt; NT.V1</t>
  </si>
  <si>
    <t>TKML.NT &gt; NT.G4</t>
  </si>
  <si>
    <t>TKML.NT &gt; NT.G5</t>
  </si>
  <si>
    <r>
      <t xml:space="preserve">Phần trên và dưới gỗ MFC phủ melamine vân gỗ sáng màu, mã MFC-MS-2340, đóng hộp dày 100. Phần tiếp giáp các tấm MFC đảm bảo phẳng, khít và được dán cạnh bằng dây PVC mỏng. Phần giữa kính cường lực 8mm sơn màu đỏ 1 mặt, dán trên nền gỗ MDF. Logo thương hiệu SeABank và đồng tiền mica cắt CNC theo chỉ định. Lắp đèn hắt sáng ánh sáng vàng cạnh trên và dưới, hai bên cạnh tấm kính. Công tắc tắt mở riêng.
Mã bản vẽ: </t>
    </r>
    <r>
      <rPr>
        <b/>
        <sz val="12"/>
        <rFont val="Times New Roman"/>
        <family val="1"/>
      </rPr>
      <t>A2-9</t>
    </r>
  </si>
  <si>
    <t>TKML.Đ &gt; Đ.C11</t>
  </si>
  <si>
    <t>TKML.Đ &gt; Đ.C12</t>
  </si>
  <si>
    <t>TKML.Đ &gt; Đ.N24</t>
  </si>
  <si>
    <t>TKML.Đ &gt; Đ.N26</t>
  </si>
  <si>
    <t>Thuế GTGT 10%</t>
  </si>
  <si>
    <t>Tổng cộng đã bao gồm thuế GTGT 10%</t>
  </si>
  <si>
    <t xml:space="preserve">THÀNH TIỀN </t>
  </si>
  <si>
    <t xml:space="preserve">Ghế nhân viên
KT: W560 x D660 x H880mm
Mã SP: The One (Hòa Phát) GL 110
</t>
  </si>
  <si>
    <t>I</t>
  </si>
  <si>
    <t>II</t>
  </si>
  <si>
    <t>Ghế khách hàng, ghế phòng họp
Ghế chân quỳ,
 The One (Hòa Phát) - GL 411</t>
  </si>
  <si>
    <t>Ghế lưng lưới màu đen, đệm ngồi bọc nỉ màu đỏ, chân quỳ, tay vịn nhựa.KT: W580 x D600 x H960 mm 
Mã SP: The One (Hòa Phát) - GL 411</t>
  </si>
  <si>
    <t>TKML.NT &gt; NT.T8</t>
  </si>
  <si>
    <r>
      <t xml:space="preserve">Tủ 3 ngăn 5 đợt. Theo mẫu thiết kế của SeABank, có đèn LED chiếu sáng tại các ngăn đựng đồ.Gỗ MFC phủ Melamine vân gỗ màu sáng , </t>
    </r>
    <r>
      <rPr>
        <b/>
        <sz val="12"/>
        <rFont val="Times New Roman"/>
        <family val="1"/>
      </rPr>
      <t>mã MFC-MS-2340</t>
    </r>
  </si>
  <si>
    <t>TKML.NT &gt; NT.B1</t>
  </si>
  <si>
    <r>
      <t xml:space="preserve">Bàn nhân viên 1,2m .Bàn Fami mã </t>
    </r>
    <r>
      <rPr>
        <b/>
        <sz val="12"/>
        <rFont val="Times New Roman"/>
        <family val="1"/>
      </rPr>
      <t xml:space="preserve">CD1256H </t>
    </r>
  </si>
  <si>
    <t>Mặt bàn phủ Laminate HP Hàn Quốc, chống cháy, chống trầy xước, chống thấm nước</t>
  </si>
  <si>
    <t xml:space="preserve">bộ </t>
  </si>
  <si>
    <t>TKML.HT &gt; HT.HT6</t>
  </si>
  <si>
    <t xml:space="preserve">Sơn không bả trần và tường trong nhà (sơn 3 nước)
</t>
  </si>
  <si>
    <t>Maxilite - 25285</t>
  </si>
  <si>
    <t>TKML.NT &gt; NT.T10</t>
  </si>
  <si>
    <t>Hộc tủ di động
KT 407x521x555
(Hộc di động Fami mã SM 1830FH)</t>
  </si>
  <si>
    <t>Hộc di động ngăn kéo 3 ngăn, có khóa, bề mặt phủ Laminate HP Hàn Quốc (màu sắc tương đồng với bàn làm việc)</t>
  </si>
  <si>
    <t xml:space="preserve">ĐỊA CHỈ: </t>
  </si>
  <si>
    <t>TKML.BH &gt; BH.PN1</t>
  </si>
  <si>
    <t xml:space="preserve">PANO KHÔNG LÓT TÔN/ BẠT
Mặt biển:
- Bạt Hiflex.
- In kỹ thuật số.
- Mực in ngoài trời.
Khung xương:
- Sắt hộp mạ kẽm 20x20, 25x25, 30x30.
</t>
  </si>
  <si>
    <t>TKML.HT &gt; HT.HT7</t>
  </si>
  <si>
    <t xml:space="preserve">Gen nhựa bảo vệ dây 25x25
</t>
  </si>
  <si>
    <t>III</t>
  </si>
  <si>
    <t>CÔNG TRÌNH      :  CHI NHÁNH HÀ ĐÔNG</t>
  </si>
  <si>
    <t>: SỐ 150 TRẦN PHÚ, P. MỘ LAO, Q. HÀ ĐÔNG, TP. HÀ NỘI</t>
  </si>
  <si>
    <r>
      <t xml:space="preserve">Tủ trưng bày quà tặng - 1 chiếc  </t>
    </r>
    <r>
      <rPr>
        <b/>
        <sz val="12"/>
        <rFont val="Times New Roman"/>
        <family val="1"/>
      </rPr>
      <t>KT 1800x2650</t>
    </r>
  </si>
  <si>
    <t>Bao gồm: Nhân công , Vật tư, khung thép hộp</t>
  </si>
  <si>
    <t>Tháo dỡ lắp đặt điện cho khu vực KHUT</t>
  </si>
  <si>
    <t xml:space="preserve">Bao gồm tháo dỡ lắp đặt </t>
  </si>
  <si>
    <t>TKML.Đ &gt; Đ.C9</t>
  </si>
  <si>
    <t xml:space="preserve">Dây điện đôi 2x 2.5
</t>
  </si>
  <si>
    <t xml:space="preserve">Tháo dỡ toàn bộ nội thất cũ khu vực KHUT, vách logo của Chi nhánh và đem lưu kho hoặc tiêu hủy </t>
  </si>
  <si>
    <t>Bao gồm : vách logo, bàn nhân viên, ghế nhân viên</t>
  </si>
  <si>
    <t>Diệt mối vị trí dịch vị khách hàng , vách logo</t>
  </si>
  <si>
    <t>Phun thuốc mối, bẫy mối diệt mối trước khi lắp đặt</t>
  </si>
  <si>
    <t>Maxilite - ICI/Dulux</t>
  </si>
  <si>
    <t>Sơn, bả tường ngoài nhà 3 nước .</t>
  </si>
  <si>
    <t xml:space="preserve"> Ghế lưng lưới màu đen, đệm ngồi bọc nỉ màu đỏ, chân nhựa 5 chấu có bánh xe, piston nâng hạ thủy lực, tay vịn nhựa.
KT: W560 x D660 x H880mm
Mã SP: The One (Hòa Phát) GL 110
</t>
  </si>
  <si>
    <t>TKML.ATM &gt; ATM.A6</t>
  </si>
  <si>
    <t>Ốp tấm nhựa PVC vào mặt tường bị bong tróc khung xương sắt hộp 25x25x1.2</t>
  </si>
  <si>
    <t>HẠNG MỤC         : CẢI TẠO SỬA CHỮA TRANG BỊ NỘI THẤT</t>
  </si>
  <si>
    <r>
      <t xml:space="preserve">Vách logo wall cho Phòng giao dịch
</t>
    </r>
    <r>
      <rPr>
        <b/>
        <i/>
        <sz val="12"/>
        <rFont val="Times New Roman"/>
        <family val="1"/>
      </rPr>
      <t>KT: 5200x2650</t>
    </r>
  </si>
  <si>
    <t>PANO KHÔNG LÓT TÔN/ BẠT
( Pano cho vị trí khách hàng ưu tiên)
KT: 4800x2650mm</t>
  </si>
  <si>
    <t>Ngày         tháng          năm 2023</t>
  </si>
  <si>
    <t>ĐƠN VỊ CHÀO THẦU</t>
  </si>
  <si>
    <t>Đại diện hợp pháp của nhà thầu</t>
  </si>
  <si>
    <t>( Ký, đóng dấu và ghi rõ họ tên )</t>
  </si>
  <si>
    <t>Cộng</t>
  </si>
  <si>
    <t>BẢNG CHÀO GIÁ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</si>
</sst>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
  </numFmts>
  <fonts count="19">
    <font>
      <sz val="11"/>
      <color theme="1"/>
      <name val="Calibri"/>
      <family val="2"/>
      <scheme val="minor"/>
    </font>
    <font>
      <sz val="11"/>
      <color indexed="8"/>
      <name val="Calibri"/>
      <family val="2"/>
    </font>
    <font>
      <sz val="12"/>
      <name val="Times New Roman"/>
      <family val="1"/>
    </font>
    <font>
      <sz val="10"/>
      <name val="Arial"/>
      <family val="2"/>
    </font>
    <font>
      <b/>
      <sz val="12"/>
      <name val="Times New Roman"/>
      <family val="1"/>
    </font>
    <font>
      <sz val="10"/>
      <name val="VNI-Helve"/>
    </font>
    <font>
      <sz val="12"/>
      <name val="宋体"/>
      <charset val="134"/>
    </font>
    <font>
      <sz val="10"/>
      <name val=".VnTime"/>
      <family val="2"/>
    </font>
    <font>
      <sz val="10"/>
      <name val="Arial"/>
      <family val="2"/>
    </font>
    <font>
      <i/>
      <sz val="12"/>
      <name val="Times New Roman"/>
      <family val="1"/>
    </font>
    <font>
      <sz val="11"/>
      <color theme="1"/>
      <name val="Calibri"/>
      <family val="2"/>
      <scheme val="minor"/>
    </font>
    <font>
      <sz val="10"/>
      <name val="Times New Roman"/>
      <family val="1"/>
    </font>
    <font>
      <sz val="12"/>
      <name val=".VnTime"/>
      <family val="2"/>
    </font>
    <font>
      <b/>
      <i/>
      <sz val="12"/>
      <name val="Times New Roman"/>
      <family val="1"/>
    </font>
    <font>
      <b/>
      <sz val="25"/>
      <name val="Times New Roman"/>
      <family val="1"/>
    </font>
    <font>
      <b/>
      <u/>
      <sz val="12"/>
      <name val="Times New Roman"/>
      <family val="1"/>
    </font>
    <font>
      <b/>
      <u val="singleAccounting"/>
      <sz val="12"/>
      <name val="Times New Roman"/>
      <family val="1"/>
    </font>
    <font>
      <sz val="12"/>
      <color rgb="FF002060"/>
      <name val="Times New Roman"/>
      <family val="1"/>
    </font>
    <font>
      <sz val="12"/>
      <color rgb="FF002060"/>
      <name val="Calibri"/>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0">
    <xf numFmtId="0" fontId="0" fillId="0" borderId="0"/>
    <xf numFmtId="0" fontId="3" fillId="0" borderId="0"/>
    <xf numFmtId="43" fontId="10" fillId="0" borderId="0" applyFont="0" applyFill="0" applyBorder="0" applyAlignment="0" applyProtection="0"/>
    <xf numFmtId="43" fontId="6" fillId="0" borderId="0" applyFont="0" applyFill="0" applyBorder="0" applyAlignment="0" applyProtection="0">
      <alignment vertical="center"/>
    </xf>
    <xf numFmtId="43" fontId="10" fillId="0" borderId="0" applyFont="0" applyFill="0" applyBorder="0" applyAlignment="0" applyProtection="0"/>
    <xf numFmtId="0" fontId="7" fillId="0" borderId="0"/>
    <xf numFmtId="0" fontId="6" fillId="0" borderId="0"/>
    <xf numFmtId="0" fontId="10" fillId="0" borderId="0"/>
    <xf numFmtId="0" fontId="1" fillId="0" borderId="0"/>
    <xf numFmtId="0" fontId="8" fillId="0" borderId="0"/>
    <xf numFmtId="0" fontId="5" fillId="0" borderId="0"/>
    <xf numFmtId="0" fontId="3" fillId="0" borderId="0"/>
    <xf numFmtId="0" fontId="2" fillId="0" borderId="0"/>
    <xf numFmtId="0" fontId="3" fillId="0" borderId="0"/>
    <xf numFmtId="43" fontId="11" fillId="0" borderId="0" applyFont="0" applyFill="0" applyBorder="0" applyAlignment="0" applyProtection="0"/>
    <xf numFmtId="0" fontId="1" fillId="0" borderId="0"/>
    <xf numFmtId="0" fontId="12" fillId="0" borderId="0"/>
    <xf numFmtId="43" fontId="1" fillId="0" borderId="0" applyFont="0" applyFill="0" applyBorder="0" applyAlignment="0" applyProtection="0"/>
    <xf numFmtId="0" fontId="3" fillId="0" borderId="0"/>
    <xf numFmtId="0" fontId="10" fillId="0" borderId="0"/>
  </cellStyleXfs>
  <cellXfs count="87">
    <xf numFmtId="0" fontId="0" fillId="0" borderId="0" xfId="0"/>
    <xf numFmtId="4" fontId="2" fillId="0" borderId="0" xfId="2" applyNumberFormat="1" applyFont="1" applyFill="1" applyAlignment="1">
      <alignment horizontal="center" vertical="center" wrapText="1"/>
    </xf>
    <xf numFmtId="4" fontId="2" fillId="0" borderId="1" xfId="2" applyNumberFormat="1" applyFont="1" applyFill="1" applyBorder="1" applyAlignment="1">
      <alignment horizontal="center" vertical="center" wrapText="1"/>
    </xf>
    <xf numFmtId="4" fontId="4" fillId="0" borderId="0" xfId="2" applyNumberFormat="1" applyFont="1" applyAlignment="1">
      <alignment horizontal="center" vertical="center"/>
    </xf>
    <xf numFmtId="0" fontId="4" fillId="0" borderId="0" xfId="11" applyFont="1" applyAlignment="1">
      <alignment vertical="center"/>
    </xf>
    <xf numFmtId="0" fontId="2" fillId="0" borderId="0" xfId="0" applyFont="1" applyAlignment="1">
      <alignment vertical="center"/>
    </xf>
    <xf numFmtId="0" fontId="4" fillId="0" borderId="0" xfId="0" applyFont="1" applyAlignment="1">
      <alignment vertical="center"/>
    </xf>
    <xf numFmtId="164" fontId="2" fillId="0" borderId="0" xfId="2" applyNumberFormat="1" applyFont="1" applyFill="1" applyAlignment="1">
      <alignment vertical="center" wrapText="1"/>
    </xf>
    <xf numFmtId="0" fontId="2" fillId="0" borderId="0" xfId="11" applyFont="1" applyAlignment="1">
      <alignment vertical="center" wrapText="1"/>
    </xf>
    <xf numFmtId="0" fontId="4" fillId="0" borderId="0" xfId="0" applyFont="1" applyAlignment="1">
      <alignment horizontal="left" vertical="center"/>
    </xf>
    <xf numFmtId="164" fontId="2" fillId="0" borderId="1" xfId="2" applyNumberFormat="1" applyFont="1" applyFill="1" applyBorder="1" applyAlignment="1">
      <alignment vertical="center"/>
    </xf>
    <xf numFmtId="0" fontId="2" fillId="0" borderId="0" xfId="11"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4" fillId="0" borderId="0" xfId="11" applyFont="1" applyAlignment="1">
      <alignment horizontal="left" vertical="center"/>
    </xf>
    <xf numFmtId="0" fontId="4" fillId="0" borderId="0" xfId="0" applyFont="1" applyAlignment="1">
      <alignment horizontal="center" vertical="center"/>
    </xf>
    <xf numFmtId="0" fontId="2" fillId="0" borderId="0" xfId="15" applyFont="1" applyAlignment="1">
      <alignment horizontal="center" vertical="center" wrapText="1"/>
    </xf>
    <xf numFmtId="0" fontId="2" fillId="0" borderId="0" xfId="15" applyFont="1" applyAlignment="1">
      <alignment horizontal="left" vertical="center" wrapText="1"/>
    </xf>
    <xf numFmtId="0" fontId="2" fillId="0" borderId="0" xfId="5" applyFont="1" applyAlignment="1">
      <alignment vertical="center"/>
    </xf>
    <xf numFmtId="0" fontId="15" fillId="0" borderId="0" xfId="5" applyFont="1" applyAlignment="1">
      <alignment horizontal="center" vertical="center"/>
    </xf>
    <xf numFmtId="0" fontId="2" fillId="0" borderId="0" xfId="5" applyFont="1" applyAlignment="1">
      <alignment horizontal="center" vertical="center"/>
    </xf>
    <xf numFmtId="0" fontId="2" fillId="0" borderId="0" xfId="6" applyFont="1" applyAlignment="1">
      <alignment vertical="center"/>
    </xf>
    <xf numFmtId="164" fontId="2" fillId="0" borderId="0" xfId="3" applyNumberFormat="1" applyFont="1" applyFill="1" applyAlignment="1">
      <alignment horizontal="center" vertical="center"/>
    </xf>
    <xf numFmtId="0" fontId="2" fillId="0" borderId="0" xfId="0" quotePrefix="1" applyFont="1" applyAlignment="1">
      <alignment horizontal="left"/>
    </xf>
    <xf numFmtId="0" fontId="4" fillId="0" borderId="0" xfId="0" applyFont="1"/>
    <xf numFmtId="4" fontId="2" fillId="0" borderId="0" xfId="3" applyNumberFormat="1" applyFont="1" applyFill="1" applyAlignment="1">
      <alignment horizontal="center" vertical="center"/>
    </xf>
    <xf numFmtId="4" fontId="4" fillId="0" borderId="0" xfId="3" applyNumberFormat="1" applyFont="1" applyFill="1" applyAlignment="1">
      <alignment horizontal="center" vertical="center"/>
    </xf>
    <xf numFmtId="4" fontId="2" fillId="0" borderId="0" xfId="2" applyNumberFormat="1" applyFont="1" applyAlignment="1">
      <alignment horizontal="center" vertical="center"/>
    </xf>
    <xf numFmtId="4" fontId="2" fillId="0" borderId="0" xfId="6" applyNumberFormat="1" applyFont="1" applyAlignment="1">
      <alignment horizontal="center" vertical="center"/>
    </xf>
    <xf numFmtId="4" fontId="4" fillId="0" borderId="0" xfId="0" applyNumberFormat="1" applyFont="1" applyAlignment="1">
      <alignment horizontal="center"/>
    </xf>
    <xf numFmtId="4" fontId="4" fillId="0" borderId="0" xfId="0" applyNumberFormat="1" applyFont="1" applyAlignment="1">
      <alignment horizontal="center" vertical="center"/>
    </xf>
    <xf numFmtId="0" fontId="2" fillId="0" borderId="0" xfId="15" applyFont="1" applyAlignment="1">
      <alignment vertical="center"/>
    </xf>
    <xf numFmtId="0" fontId="2" fillId="0" borderId="0" xfId="0" applyFont="1"/>
    <xf numFmtId="0" fontId="2" fillId="0" borderId="0" xfId="15" applyFont="1" applyAlignment="1">
      <alignment horizontal="center" vertical="center"/>
    </xf>
    <xf numFmtId="0" fontId="14" fillId="0" borderId="0" xfId="8" applyFont="1" applyAlignment="1">
      <alignment horizontal="center" vertical="center" wrapText="1"/>
    </xf>
    <xf numFmtId="0" fontId="13" fillId="0" borderId="0" xfId="0" applyFont="1" applyAlignment="1">
      <alignment horizontal="center" vertical="center"/>
    </xf>
    <xf numFmtId="0" fontId="2" fillId="0" borderId="0" xfId="5" quotePrefix="1" applyFont="1" applyAlignment="1">
      <alignment horizontal="left" vertical="center"/>
    </xf>
    <xf numFmtId="0" fontId="2" fillId="0" borderId="0" xfId="5" applyFont="1" applyAlignment="1">
      <alignment horizontal="left" vertical="center"/>
    </xf>
    <xf numFmtId="0" fontId="2" fillId="0" borderId="0" xfId="15" applyFont="1" applyAlignment="1">
      <alignment horizontal="center" vertical="center"/>
    </xf>
    <xf numFmtId="0" fontId="4" fillId="0" borderId="0" xfId="0" quotePrefix="1" applyFont="1" applyAlignment="1">
      <alignment horizontal="center"/>
    </xf>
    <xf numFmtId="43" fontId="4" fillId="0" borderId="0" xfId="2" applyFont="1" applyBorder="1" applyAlignment="1">
      <alignment horizontal="center" vertical="center"/>
    </xf>
    <xf numFmtId="0" fontId="4" fillId="2" borderId="0" xfId="0" applyFont="1" applyFill="1" applyAlignment="1">
      <alignment horizontal="center" vertical="center"/>
    </xf>
    <xf numFmtId="0" fontId="13" fillId="2" borderId="0" xfId="0" applyFont="1" applyFill="1" applyAlignment="1">
      <alignment horizontal="center" vertical="center"/>
    </xf>
    <xf numFmtId="2" fontId="4" fillId="0" borderId="1" xfId="0" applyNumberFormat="1" applyFont="1" applyFill="1" applyBorder="1" applyAlignment="1">
      <alignment horizontal="center" vertical="center" wrapText="1"/>
    </xf>
    <xf numFmtId="2"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16" applyFont="1" applyFill="1" applyBorder="1" applyAlignment="1">
      <alignment horizontal="center" vertical="center" wrapText="1"/>
    </xf>
    <xf numFmtId="0" fontId="4" fillId="0" borderId="1" xfId="0" applyFont="1" applyFill="1" applyBorder="1" applyAlignment="1">
      <alignment horizontal="center" vertical="center" wrapText="1"/>
    </xf>
    <xf numFmtId="4" fontId="4" fillId="0" borderId="1" xfId="2" applyNumberFormat="1" applyFont="1" applyFill="1" applyBorder="1" applyAlignment="1">
      <alignment horizontal="center" vertical="center" wrapText="1"/>
    </xf>
    <xf numFmtId="0" fontId="2" fillId="0" borderId="0" xfId="0" applyFont="1" applyFill="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4" fontId="2" fillId="0" borderId="1" xfId="2" applyNumberFormat="1" applyFont="1" applyFill="1" applyBorder="1" applyAlignment="1">
      <alignment horizontal="center" vertical="center"/>
    </xf>
    <xf numFmtId="164" fontId="2" fillId="0" borderId="1" xfId="2" applyNumberFormat="1"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left" vertical="center" wrapText="1"/>
    </xf>
    <xf numFmtId="3" fontId="18" fillId="0" borderId="0" xfId="0" applyNumberFormat="1" applyFont="1" applyFill="1" applyAlignment="1">
      <alignment horizontal="center" vertical="center" wrapText="1"/>
    </xf>
    <xf numFmtId="1" fontId="2" fillId="0" borderId="1" xfId="10" applyNumberFormat="1" applyFont="1" applyFill="1" applyBorder="1" applyAlignment="1">
      <alignment vertical="center" wrapText="1"/>
    </xf>
    <xf numFmtId="164" fontId="2" fillId="0" borderId="1" xfId="3" applyNumberFormat="1" applyFont="1" applyFill="1" applyBorder="1" applyAlignment="1">
      <alignment vertical="center"/>
    </xf>
    <xf numFmtId="3" fontId="17" fillId="0" borderId="1" xfId="0" applyNumberFormat="1" applyFont="1" applyFill="1" applyBorder="1" applyAlignment="1">
      <alignment horizontal="center" vertical="center" wrapText="1"/>
    </xf>
    <xf numFmtId="3" fontId="17" fillId="0" borderId="1" xfId="0" applyNumberFormat="1" applyFont="1" applyFill="1" applyBorder="1" applyAlignment="1">
      <alignment horizontal="left" vertical="center" wrapText="1"/>
    </xf>
    <xf numFmtId="0" fontId="2" fillId="0" borderId="1" xfId="9" applyFont="1" applyFill="1" applyBorder="1" applyAlignment="1">
      <alignment horizontal="center" vertical="center" wrapText="1"/>
    </xf>
    <xf numFmtId="3" fontId="2" fillId="0" borderId="1" xfId="0" applyNumberFormat="1" applyFont="1" applyFill="1" applyBorder="1" applyAlignment="1">
      <alignment vertical="center" wrapText="1"/>
    </xf>
    <xf numFmtId="0" fontId="2" fillId="0" borderId="1" xfId="9"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4" fontId="2" fillId="0" borderId="1" xfId="0" applyNumberFormat="1" applyFont="1" applyFill="1" applyBorder="1" applyAlignment="1">
      <alignment horizontal="center" vertical="center" wrapText="1"/>
    </xf>
    <xf numFmtId="1" fontId="2" fillId="0" borderId="1" xfId="10" applyNumberFormat="1" applyFont="1" applyFill="1" applyBorder="1" applyAlignment="1">
      <alignment horizontal="left" vertical="center" wrapText="1"/>
    </xf>
    <xf numFmtId="165" fontId="2" fillId="0" borderId="1" xfId="2" applyNumberFormat="1" applyFont="1" applyFill="1" applyBorder="1" applyAlignment="1">
      <alignment horizontal="center" vertical="center" wrapText="1"/>
    </xf>
    <xf numFmtId="164" fontId="2" fillId="0" borderId="1" xfId="3" applyNumberFormat="1" applyFont="1" applyFill="1" applyBorder="1" applyAlignment="1">
      <alignment vertical="center" wrapText="1"/>
    </xf>
    <xf numFmtId="164" fontId="2" fillId="0" borderId="1" xfId="2" applyNumberFormat="1" applyFont="1" applyFill="1" applyBorder="1" applyAlignment="1">
      <alignment vertical="center" wrapText="1"/>
    </xf>
    <xf numFmtId="164" fontId="2" fillId="0" borderId="1" xfId="3" applyNumberFormat="1" applyFont="1" applyFill="1" applyBorder="1" applyAlignment="1">
      <alignment horizontal="left" vertical="center" wrapText="1"/>
    </xf>
    <xf numFmtId="164" fontId="2" fillId="0" borderId="1" xfId="3" applyNumberFormat="1" applyFont="1" applyFill="1" applyBorder="1" applyAlignment="1">
      <alignment horizontal="center" vertical="center" wrapText="1"/>
    </xf>
    <xf numFmtId="43" fontId="9" fillId="0" borderId="1" xfId="2" applyFont="1" applyFill="1" applyBorder="1" applyAlignment="1">
      <alignment horizontal="right" vertical="center" wrapText="1"/>
    </xf>
    <xf numFmtId="164" fontId="2" fillId="0" borderId="1" xfId="2" applyNumberFormat="1" applyFont="1" applyFill="1" applyBorder="1" applyAlignment="1">
      <alignment horizontal="right"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4" fontId="13" fillId="0" borderId="1" xfId="2" applyNumberFormat="1" applyFont="1" applyFill="1" applyBorder="1" applyAlignment="1">
      <alignment horizontal="center" vertical="center"/>
    </xf>
    <xf numFmtId="164" fontId="4" fillId="0" borderId="1" xfId="0" applyNumberFormat="1" applyFont="1" applyFill="1" applyBorder="1" applyAlignment="1">
      <alignment vertical="center"/>
    </xf>
    <xf numFmtId="0" fontId="4" fillId="0" borderId="0" xfId="6" applyFont="1" applyFill="1" applyAlignment="1">
      <alignment horizontal="center" vertical="center"/>
    </xf>
    <xf numFmtId="1" fontId="4" fillId="0" borderId="1" xfId="0" applyNumberFormat="1" applyFont="1" applyFill="1" applyBorder="1" applyAlignment="1">
      <alignment horizontal="center" vertical="center"/>
    </xf>
    <xf numFmtId="1" fontId="4" fillId="0" borderId="1" xfId="0" applyNumberFormat="1" applyFont="1" applyFill="1" applyBorder="1" applyAlignment="1">
      <alignment vertical="center"/>
    </xf>
    <xf numFmtId="164" fontId="16" fillId="0" borderId="1" xfId="0" applyNumberFormat="1" applyFont="1" applyFill="1" applyBorder="1" applyAlignment="1">
      <alignment horizontal="center" vertical="center"/>
    </xf>
    <xf numFmtId="164" fontId="4" fillId="0" borderId="1" xfId="0" applyNumberFormat="1" applyFont="1" applyFill="1" applyBorder="1" applyAlignment="1">
      <alignment horizontal="center" vertical="center"/>
    </xf>
  </cellXfs>
  <cellStyles count="20">
    <cellStyle name="0,0_x000d__x000a_NA_x000d__x000a_" xfId="1" xr:uid="{00000000-0005-0000-0000-000000000000}"/>
    <cellStyle name="Bình thường" xfId="0" builtinId="0"/>
    <cellStyle name="Comma 2" xfId="3" xr:uid="{00000000-0005-0000-0000-000002000000}"/>
    <cellStyle name="Comma 2 2" xfId="14" xr:uid="{00000000-0005-0000-0000-000003000000}"/>
    <cellStyle name="Comma 3" xfId="4" xr:uid="{00000000-0005-0000-0000-000004000000}"/>
    <cellStyle name="Comma 4" xfId="17" xr:uid="{00000000-0005-0000-0000-000005000000}"/>
    <cellStyle name="Dấu phẩy" xfId="2" builtinId="3"/>
    <cellStyle name="Normal - Style1" xfId="18" xr:uid="{00000000-0005-0000-0000-000007000000}"/>
    <cellStyle name="Normal 2" xfId="5" xr:uid="{00000000-0005-0000-0000-000008000000}"/>
    <cellStyle name="Normal 3" xfId="6" xr:uid="{00000000-0005-0000-0000-000009000000}"/>
    <cellStyle name="Normal 4" xfId="19" xr:uid="{00000000-0005-0000-0000-00000A000000}"/>
    <cellStyle name="Normal 5" xfId="7" xr:uid="{00000000-0005-0000-0000-00000B000000}"/>
    <cellStyle name="Normal_03 - Noi That Kien Giang" xfId="8" xr:uid="{00000000-0005-0000-0000-00000C000000}"/>
    <cellStyle name="Normal_05.04BQT.2011" xfId="16" xr:uid="{00000000-0005-0000-0000-00000D000000}"/>
    <cellStyle name="Normal_chi tiet 2" xfId="9" xr:uid="{00000000-0005-0000-0000-00000E000000}"/>
    <cellStyle name="Normal_QTTION-LUU_1" xfId="10" xr:uid="{00000000-0005-0000-0000-00000F000000}"/>
    <cellStyle name="Normal_Sheet1_1" xfId="11" xr:uid="{00000000-0005-0000-0000-000010000000}"/>
    <cellStyle name="Normal_thu dau mot qt" xfId="15" xr:uid="{00000000-0005-0000-0000-000011000000}"/>
    <cellStyle name="一般_仁寶CVC&amp;HUB標單-2008.04.02" xfId="12" xr:uid="{00000000-0005-0000-0000-000012000000}"/>
    <cellStyle name="常规_报价单QSD010230001" xfId="13" xr:uid="{00000000-0005-0000-0000-000013000000}"/>
  </cellStyles>
  <dxfs count="0"/>
  <tableStyles count="0" defaultTableStyle="TableStyleMedium9" defaultPivotStyle="PivotStyleLight16"/>
  <colors>
    <mruColors>
      <color rgb="FFF90F0F"/>
      <color rgb="FFFDADAD"/>
      <color rgb="FFB80404"/>
      <color rgb="FFA50021"/>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TES%20CO.,LTD/Quotation%202010/KINGSMEN/Armani/Emporio%20Armani%20-%20Alternativ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ACMV"/>
      <sheetName val="FF &amp; FA"/>
      <sheetName val="Elec"/>
      <sheetName val="Ultra Exit"/>
      <sheetName val="Optional for ACMV"/>
      <sheetName val="Sheet1"/>
    </sheetNames>
    <sheetDataSet>
      <sheetData sheetId="0"/>
      <sheetData sheetId="1"/>
      <sheetData sheetId="2"/>
      <sheetData sheetId="3"/>
      <sheetData sheetId="4"/>
      <sheetData sheetId="5"/>
      <sheetData sheetId="6"/>
      <sheetData sheetId="7">
        <row r="5">
          <cell r="D5">
            <v>18500</v>
          </cell>
        </row>
      </sheetData>
    </sheetDataSet>
  </externalBook>
</externalLink>
</file>

<file path=xl/theme/theme1.xml><?xml version="1.0" encoding="utf-8"?>
<a:theme xmlns:a="http://schemas.openxmlformats.org/drawingml/2006/main" name="Chủ đề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view="pageBreakPreview" zoomScale="70" zoomScaleNormal="85" zoomScaleSheetLayoutView="70" workbookViewId="0">
      <pane ySplit="1" topLeftCell="A20" activePane="bottomLeft" state="frozen"/>
      <selection pane="bottomLeft" activeCell="I6" sqref="A6:XFD31"/>
    </sheetView>
  </sheetViews>
  <sheetFormatPr defaultColWidth="11.5703125" defaultRowHeight="15.75"/>
  <cols>
    <col min="1" max="1" width="5.85546875" style="5" customWidth="1"/>
    <col min="2" max="2" width="13.5703125" style="9" customWidth="1"/>
    <col min="3" max="3" width="40" style="13" customWidth="1"/>
    <col min="4" max="4" width="50.140625" style="13" customWidth="1"/>
    <col min="5" max="5" width="7.140625" style="5" customWidth="1"/>
    <col min="6" max="6" width="11.42578125" style="27" customWidth="1"/>
    <col min="7" max="7" width="16.28515625" style="5" customWidth="1"/>
    <col min="8" max="8" width="18.140625" style="5" customWidth="1"/>
    <col min="9" max="9" width="20.42578125" style="5" customWidth="1"/>
    <col min="10" max="16384" width="11.5703125" style="5"/>
  </cols>
  <sheetData>
    <row r="1" spans="1:8" ht="30.75" customHeight="1">
      <c r="A1" s="34" t="s">
        <v>85</v>
      </c>
      <c r="B1" s="34"/>
      <c r="C1" s="34"/>
      <c r="D1" s="34"/>
      <c r="E1" s="34"/>
      <c r="F1" s="34"/>
      <c r="G1" s="34"/>
      <c r="H1" s="34"/>
    </row>
    <row r="2" spans="1:8" ht="22.5" customHeight="1">
      <c r="A2" s="6" t="s">
        <v>60</v>
      </c>
      <c r="C2" s="6"/>
      <c r="D2" s="6"/>
      <c r="F2" s="1"/>
      <c r="G2" s="7"/>
      <c r="H2" s="7"/>
    </row>
    <row r="3" spans="1:8" ht="22.5" customHeight="1">
      <c r="A3" s="6" t="s">
        <v>54</v>
      </c>
      <c r="C3" s="6" t="s">
        <v>61</v>
      </c>
      <c r="D3" s="6"/>
      <c r="F3" s="1"/>
      <c r="G3" s="7"/>
      <c r="H3" s="7"/>
    </row>
    <row r="4" spans="1:8" ht="22.5" customHeight="1">
      <c r="A4" s="4" t="s">
        <v>77</v>
      </c>
      <c r="B4" s="14"/>
      <c r="C4" s="4"/>
      <c r="D4" s="4"/>
      <c r="E4" s="8"/>
      <c r="F4" s="1"/>
      <c r="G4" s="7"/>
      <c r="H4" s="7"/>
    </row>
    <row r="5" spans="1:8">
      <c r="A5" s="6"/>
      <c r="B5" s="14"/>
      <c r="C5" s="11"/>
      <c r="D5" s="11"/>
      <c r="E5" s="8"/>
      <c r="F5" s="1"/>
      <c r="G5" s="8"/>
      <c r="H5" s="8"/>
    </row>
    <row r="6" spans="1:8" s="49" customFormat="1">
      <c r="A6" s="43" t="s">
        <v>0</v>
      </c>
      <c r="B6" s="44" t="s">
        <v>4</v>
      </c>
      <c r="C6" s="45" t="s">
        <v>5</v>
      </c>
      <c r="D6" s="46" t="s">
        <v>21</v>
      </c>
      <c r="E6" s="47" t="s">
        <v>1</v>
      </c>
      <c r="F6" s="48" t="s">
        <v>6</v>
      </c>
      <c r="G6" s="47" t="s">
        <v>7</v>
      </c>
      <c r="H6" s="47" t="s">
        <v>36</v>
      </c>
    </row>
    <row r="7" spans="1:8" s="49" customFormat="1">
      <c r="A7" s="43"/>
      <c r="B7" s="44"/>
      <c r="C7" s="45"/>
      <c r="D7" s="46"/>
      <c r="E7" s="47"/>
      <c r="F7" s="48"/>
      <c r="G7" s="47"/>
      <c r="H7" s="47"/>
    </row>
    <row r="8" spans="1:8" s="49" customFormat="1">
      <c r="A8" s="50" t="s">
        <v>38</v>
      </c>
      <c r="B8" s="51" t="s">
        <v>8</v>
      </c>
      <c r="C8" s="51"/>
      <c r="D8" s="52"/>
      <c r="E8" s="53"/>
      <c r="F8" s="54"/>
      <c r="G8" s="55"/>
      <c r="H8" s="10"/>
    </row>
    <row r="9" spans="1:8" s="49" customFormat="1" ht="47.25">
      <c r="A9" s="56">
        <v>1</v>
      </c>
      <c r="B9" s="57" t="s">
        <v>14</v>
      </c>
      <c r="C9" s="58" t="s">
        <v>68</v>
      </c>
      <c r="D9" s="58" t="s">
        <v>69</v>
      </c>
      <c r="E9" s="53" t="s">
        <v>15</v>
      </c>
      <c r="F9" s="2">
        <v>1</v>
      </c>
      <c r="G9" s="10"/>
      <c r="H9" s="10">
        <f t="shared" ref="H9:H28" si="0">G9*F9</f>
        <v>0</v>
      </c>
    </row>
    <row r="10" spans="1:8" s="49" customFormat="1" ht="31.5">
      <c r="A10" s="56">
        <v>2</v>
      </c>
      <c r="B10" s="59" t="s">
        <v>75</v>
      </c>
      <c r="C10" s="58" t="s">
        <v>70</v>
      </c>
      <c r="D10" s="58" t="s">
        <v>71</v>
      </c>
      <c r="E10" s="53" t="s">
        <v>2</v>
      </c>
      <c r="F10" s="2">
        <v>40</v>
      </c>
      <c r="G10" s="10"/>
      <c r="H10" s="10">
        <f t="shared" si="0"/>
        <v>0</v>
      </c>
    </row>
    <row r="11" spans="1:8" s="49" customFormat="1" ht="47.25">
      <c r="A11" s="56">
        <v>3</v>
      </c>
      <c r="B11" s="57" t="s">
        <v>48</v>
      </c>
      <c r="C11" s="60" t="s">
        <v>49</v>
      </c>
      <c r="D11" s="53" t="s">
        <v>50</v>
      </c>
      <c r="E11" s="53" t="s">
        <v>2</v>
      </c>
      <c r="F11" s="2">
        <v>240</v>
      </c>
      <c r="G11" s="61"/>
      <c r="H11" s="10">
        <f t="shared" si="0"/>
        <v>0</v>
      </c>
    </row>
    <row r="12" spans="1:8" s="49" customFormat="1" ht="31.5">
      <c r="A12" s="56">
        <v>4</v>
      </c>
      <c r="B12" s="62" t="s">
        <v>57</v>
      </c>
      <c r="C12" s="63" t="s">
        <v>73</v>
      </c>
      <c r="D12" s="53" t="s">
        <v>72</v>
      </c>
      <c r="E12" s="53" t="s">
        <v>2</v>
      </c>
      <c r="F12" s="2">
        <v>100</v>
      </c>
      <c r="G12" s="61"/>
      <c r="H12" s="10">
        <f t="shared" si="0"/>
        <v>0</v>
      </c>
    </row>
    <row r="13" spans="1:8" s="49" customFormat="1" ht="31.5">
      <c r="A13" s="56">
        <v>5</v>
      </c>
      <c r="B13" s="57" t="s">
        <v>14</v>
      </c>
      <c r="C13" s="60" t="s">
        <v>76</v>
      </c>
      <c r="D13" s="53" t="s">
        <v>63</v>
      </c>
      <c r="E13" s="53" t="s">
        <v>2</v>
      </c>
      <c r="F13" s="2">
        <v>71</v>
      </c>
      <c r="G13" s="61"/>
      <c r="H13" s="10">
        <f t="shared" si="0"/>
        <v>0</v>
      </c>
    </row>
    <row r="14" spans="1:8" s="49" customFormat="1">
      <c r="A14" s="50" t="s">
        <v>39</v>
      </c>
      <c r="B14" s="51" t="s">
        <v>16</v>
      </c>
      <c r="C14" s="51"/>
      <c r="D14" s="52"/>
      <c r="E14" s="53"/>
      <c r="F14" s="2"/>
      <c r="G14" s="55"/>
      <c r="H14" s="10">
        <f t="shared" si="0"/>
        <v>0</v>
      </c>
    </row>
    <row r="15" spans="1:8" s="49" customFormat="1" ht="31.5">
      <c r="A15" s="64">
        <v>1</v>
      </c>
      <c r="B15" s="62" t="s">
        <v>66</v>
      </c>
      <c r="C15" s="63" t="s">
        <v>67</v>
      </c>
      <c r="D15" s="52" t="s">
        <v>10</v>
      </c>
      <c r="E15" s="53" t="s">
        <v>3</v>
      </c>
      <c r="F15" s="2">
        <v>30</v>
      </c>
      <c r="G15" s="65"/>
      <c r="H15" s="10">
        <f t="shared" si="0"/>
        <v>0</v>
      </c>
    </row>
    <row r="16" spans="1:8" s="49" customFormat="1" ht="31.5">
      <c r="A16" s="64">
        <v>2</v>
      </c>
      <c r="B16" s="57" t="s">
        <v>30</v>
      </c>
      <c r="C16" s="52" t="s">
        <v>13</v>
      </c>
      <c r="D16" s="52" t="s">
        <v>11</v>
      </c>
      <c r="E16" s="53" t="s">
        <v>3</v>
      </c>
      <c r="F16" s="2">
        <v>30</v>
      </c>
      <c r="G16" s="65"/>
      <c r="H16" s="10">
        <f t="shared" si="0"/>
        <v>0</v>
      </c>
    </row>
    <row r="17" spans="1:8" s="49" customFormat="1" ht="31.5">
      <c r="A17" s="64">
        <v>3</v>
      </c>
      <c r="B17" s="57" t="s">
        <v>31</v>
      </c>
      <c r="C17" s="58" t="s">
        <v>58</v>
      </c>
      <c r="D17" s="52" t="s">
        <v>11</v>
      </c>
      <c r="E17" s="53" t="s">
        <v>3</v>
      </c>
      <c r="F17" s="2">
        <v>30</v>
      </c>
      <c r="G17" s="65"/>
      <c r="H17" s="10">
        <f t="shared" si="0"/>
        <v>0</v>
      </c>
    </row>
    <row r="18" spans="1:8" s="49" customFormat="1" ht="31.5">
      <c r="A18" s="64">
        <v>4</v>
      </c>
      <c r="B18" s="57" t="s">
        <v>32</v>
      </c>
      <c r="C18" s="52" t="s">
        <v>17</v>
      </c>
      <c r="D18" s="52" t="s">
        <v>11</v>
      </c>
      <c r="E18" s="53" t="s">
        <v>9</v>
      </c>
      <c r="F18" s="2">
        <v>5</v>
      </c>
      <c r="G18" s="10"/>
      <c r="H18" s="10">
        <f t="shared" si="0"/>
        <v>0</v>
      </c>
    </row>
    <row r="19" spans="1:8" s="49" customFormat="1" ht="31.5">
      <c r="A19" s="64">
        <v>5</v>
      </c>
      <c r="B19" s="57" t="s">
        <v>33</v>
      </c>
      <c r="C19" s="66" t="s">
        <v>18</v>
      </c>
      <c r="D19" s="52" t="s">
        <v>11</v>
      </c>
      <c r="E19" s="53" t="s">
        <v>9</v>
      </c>
      <c r="F19" s="2">
        <v>5</v>
      </c>
      <c r="G19" s="10"/>
      <c r="H19" s="10">
        <f t="shared" si="0"/>
        <v>0</v>
      </c>
    </row>
    <row r="20" spans="1:8" s="49" customFormat="1" ht="31.5">
      <c r="A20" s="64">
        <v>6</v>
      </c>
      <c r="B20" s="57" t="s">
        <v>14</v>
      </c>
      <c r="C20" s="66" t="s">
        <v>64</v>
      </c>
      <c r="D20" s="52" t="s">
        <v>65</v>
      </c>
      <c r="E20" s="57" t="s">
        <v>15</v>
      </c>
      <c r="F20" s="2">
        <v>1</v>
      </c>
      <c r="G20" s="10"/>
      <c r="H20" s="10">
        <f t="shared" si="0"/>
        <v>0</v>
      </c>
    </row>
    <row r="21" spans="1:8" s="49" customFormat="1">
      <c r="A21" s="50" t="s">
        <v>59</v>
      </c>
      <c r="B21" s="67" t="s">
        <v>22</v>
      </c>
      <c r="C21" s="68"/>
      <c r="D21" s="52"/>
      <c r="E21" s="53"/>
      <c r="F21" s="69"/>
      <c r="G21" s="55"/>
      <c r="H21" s="10">
        <f t="shared" si="0"/>
        <v>0</v>
      </c>
    </row>
    <row r="22" spans="1:8" s="49" customFormat="1" ht="157.5">
      <c r="A22" s="56">
        <v>1</v>
      </c>
      <c r="B22" s="57" t="s">
        <v>26</v>
      </c>
      <c r="C22" s="70" t="s">
        <v>78</v>
      </c>
      <c r="D22" s="58" t="s">
        <v>29</v>
      </c>
      <c r="E22" s="53" t="s">
        <v>2</v>
      </c>
      <c r="F22" s="71">
        <f>5.2*2.65</f>
        <v>13.78</v>
      </c>
      <c r="G22" s="72"/>
      <c r="H22" s="10">
        <f t="shared" si="0"/>
        <v>0</v>
      </c>
    </row>
    <row r="23" spans="1:8" s="49" customFormat="1" ht="47.25">
      <c r="A23" s="56">
        <v>2</v>
      </c>
      <c r="B23" s="57" t="s">
        <v>42</v>
      </c>
      <c r="C23" s="52" t="s">
        <v>62</v>
      </c>
      <c r="D23" s="58" t="s">
        <v>43</v>
      </c>
      <c r="E23" s="53" t="s">
        <v>2</v>
      </c>
      <c r="F23" s="71">
        <f>1.8*2.65</f>
        <v>4.7699999999999996</v>
      </c>
      <c r="G23" s="73"/>
      <c r="H23" s="10">
        <f t="shared" si="0"/>
        <v>0</v>
      </c>
    </row>
    <row r="24" spans="1:8" s="49" customFormat="1" ht="31.5">
      <c r="A24" s="56">
        <v>3</v>
      </c>
      <c r="B24" s="57" t="s">
        <v>44</v>
      </c>
      <c r="C24" s="74" t="s">
        <v>45</v>
      </c>
      <c r="D24" s="74" t="s">
        <v>46</v>
      </c>
      <c r="E24" s="75" t="s">
        <v>47</v>
      </c>
      <c r="F24" s="2">
        <v>5</v>
      </c>
      <c r="G24" s="75"/>
      <c r="H24" s="10">
        <f t="shared" si="0"/>
        <v>0</v>
      </c>
    </row>
    <row r="25" spans="1:8" s="49" customFormat="1" ht="47.25">
      <c r="A25" s="56">
        <v>4</v>
      </c>
      <c r="B25" s="57" t="s">
        <v>51</v>
      </c>
      <c r="C25" s="52" t="s">
        <v>52</v>
      </c>
      <c r="D25" s="74" t="s">
        <v>53</v>
      </c>
      <c r="E25" s="75" t="s">
        <v>12</v>
      </c>
      <c r="F25" s="2">
        <v>3</v>
      </c>
      <c r="G25" s="75"/>
      <c r="H25" s="10">
        <f t="shared" si="0"/>
        <v>0</v>
      </c>
    </row>
    <row r="26" spans="1:8" s="49" customFormat="1" ht="47.25">
      <c r="A26" s="56">
        <v>5</v>
      </c>
      <c r="B26" s="57" t="s">
        <v>28</v>
      </c>
      <c r="C26" s="52" t="s">
        <v>40</v>
      </c>
      <c r="D26" s="58" t="s">
        <v>41</v>
      </c>
      <c r="E26" s="53" t="s">
        <v>9</v>
      </c>
      <c r="F26" s="2">
        <v>8</v>
      </c>
      <c r="G26" s="10"/>
      <c r="H26" s="10">
        <f t="shared" si="0"/>
        <v>0</v>
      </c>
    </row>
    <row r="27" spans="1:8" s="49" customFormat="1" ht="94.5">
      <c r="A27" s="56">
        <v>6</v>
      </c>
      <c r="B27" s="57" t="s">
        <v>27</v>
      </c>
      <c r="C27" s="58" t="s">
        <v>37</v>
      </c>
      <c r="D27" s="58" t="s">
        <v>74</v>
      </c>
      <c r="E27" s="53" t="s">
        <v>9</v>
      </c>
      <c r="F27" s="2">
        <v>5</v>
      </c>
      <c r="G27" s="75"/>
      <c r="H27" s="10">
        <f t="shared" si="0"/>
        <v>0</v>
      </c>
    </row>
    <row r="28" spans="1:8" s="49" customFormat="1" ht="126">
      <c r="A28" s="56">
        <v>7</v>
      </c>
      <c r="B28" s="57" t="s">
        <v>55</v>
      </c>
      <c r="C28" s="58" t="s">
        <v>79</v>
      </c>
      <c r="D28" s="58" t="s">
        <v>56</v>
      </c>
      <c r="E28" s="57" t="s">
        <v>2</v>
      </c>
      <c r="F28" s="76">
        <f>4.8*2.65</f>
        <v>12.719999999999999</v>
      </c>
      <c r="G28" s="77"/>
      <c r="H28" s="10">
        <f t="shared" si="0"/>
        <v>0</v>
      </c>
    </row>
    <row r="29" spans="1:8" s="82" customFormat="1">
      <c r="A29" s="78" t="s">
        <v>84</v>
      </c>
      <c r="B29" s="78"/>
      <c r="C29" s="78"/>
      <c r="D29" s="78"/>
      <c r="E29" s="79"/>
      <c r="F29" s="80"/>
      <c r="G29" s="79"/>
      <c r="H29" s="81">
        <f>SUM(H9:H28)</f>
        <v>0</v>
      </c>
    </row>
    <row r="30" spans="1:8" s="82" customFormat="1" ht="20.25">
      <c r="A30" s="83" t="s">
        <v>34</v>
      </c>
      <c r="B30" s="83"/>
      <c r="C30" s="83"/>
      <c r="D30" s="83"/>
      <c r="E30" s="84"/>
      <c r="F30" s="84"/>
      <c r="G30" s="84"/>
      <c r="H30" s="85">
        <f>10%*H29</f>
        <v>0</v>
      </c>
    </row>
    <row r="31" spans="1:8" s="82" customFormat="1">
      <c r="A31" s="83" t="s">
        <v>35</v>
      </c>
      <c r="B31" s="83"/>
      <c r="C31" s="83"/>
      <c r="D31" s="83"/>
      <c r="E31" s="84"/>
      <c r="F31" s="84"/>
      <c r="G31" s="84"/>
      <c r="H31" s="86">
        <f>H29+H30</f>
        <v>0</v>
      </c>
    </row>
    <row r="32" spans="1:8" s="31" customFormat="1">
      <c r="A32" s="18"/>
      <c r="B32" s="19" t="s">
        <v>23</v>
      </c>
      <c r="C32" s="18"/>
      <c r="D32" s="20"/>
      <c r="E32" s="20"/>
      <c r="F32" s="28"/>
      <c r="G32" s="21"/>
      <c r="H32" s="21"/>
    </row>
    <row r="33" spans="1:8" s="32" customFormat="1">
      <c r="A33" s="36" t="s">
        <v>19</v>
      </c>
      <c r="B33" s="36"/>
      <c r="C33" s="36"/>
      <c r="D33" s="36"/>
      <c r="E33" s="22"/>
      <c r="F33" s="25"/>
      <c r="G33" s="21"/>
      <c r="H33" s="21"/>
    </row>
    <row r="34" spans="1:8" s="32" customFormat="1">
      <c r="A34" s="36" t="s">
        <v>20</v>
      </c>
      <c r="B34" s="36"/>
      <c r="C34" s="36"/>
      <c r="D34" s="36"/>
      <c r="E34" s="22"/>
      <c r="F34" s="25"/>
      <c r="G34" s="21"/>
      <c r="H34" s="21"/>
    </row>
    <row r="35" spans="1:8" s="32" customFormat="1">
      <c r="A35" s="36" t="s">
        <v>24</v>
      </c>
      <c r="B35" s="36"/>
      <c r="C35" s="36"/>
      <c r="D35" s="36"/>
      <c r="E35" s="22"/>
      <c r="F35" s="26"/>
      <c r="G35" s="21"/>
      <c r="H35" s="21"/>
    </row>
    <row r="36" spans="1:8" s="32" customFormat="1">
      <c r="A36" s="37" t="s">
        <v>25</v>
      </c>
      <c r="B36" s="37"/>
      <c r="C36" s="37"/>
      <c r="D36" s="37"/>
      <c r="E36" s="22"/>
      <c r="F36" s="25"/>
      <c r="G36" s="21"/>
      <c r="H36" s="21"/>
    </row>
    <row r="37" spans="1:8">
      <c r="A37" s="33"/>
      <c r="B37" s="39"/>
      <c r="C37" s="39"/>
      <c r="D37" s="23"/>
      <c r="E37" s="24"/>
      <c r="F37" s="29"/>
      <c r="G37" s="35" t="s">
        <v>80</v>
      </c>
      <c r="H37" s="35"/>
    </row>
    <row r="38" spans="1:8">
      <c r="A38" s="33"/>
      <c r="B38" s="6"/>
      <c r="C38" s="6"/>
      <c r="D38" s="15"/>
      <c r="E38" s="6"/>
      <c r="F38" s="30"/>
      <c r="G38" s="40" t="s">
        <v>81</v>
      </c>
      <c r="H38" s="40"/>
    </row>
    <row r="39" spans="1:8">
      <c r="A39" s="33"/>
      <c r="B39" s="33"/>
      <c r="C39" s="16"/>
      <c r="D39" s="17"/>
      <c r="E39" s="33"/>
      <c r="G39" s="41" t="s">
        <v>82</v>
      </c>
      <c r="H39" s="41"/>
    </row>
    <row r="40" spans="1:8">
      <c r="A40" s="33"/>
      <c r="B40" s="33"/>
      <c r="C40" s="16"/>
      <c r="D40" s="17"/>
      <c r="E40" s="33"/>
      <c r="G40" s="42" t="s">
        <v>83</v>
      </c>
      <c r="H40" s="42"/>
    </row>
    <row r="41" spans="1:8">
      <c r="A41" s="33"/>
      <c r="B41" s="33"/>
      <c r="C41" s="16"/>
      <c r="D41" s="17"/>
      <c r="E41" s="33"/>
      <c r="G41" s="32"/>
    </row>
    <row r="42" spans="1:8">
      <c r="A42" s="33"/>
      <c r="B42" s="38"/>
      <c r="C42" s="38"/>
      <c r="D42" s="17"/>
      <c r="E42" s="38"/>
      <c r="F42" s="38"/>
      <c r="G42" s="38"/>
    </row>
    <row r="43" spans="1:8">
      <c r="A43" s="6"/>
      <c r="C43" s="12"/>
      <c r="D43" s="12"/>
      <c r="E43" s="6"/>
      <c r="F43" s="3"/>
      <c r="G43" s="6"/>
    </row>
  </sheetData>
  <autoFilter ref="A5:H29" xr:uid="{00000000-0009-0000-0000-000000000000}"/>
  <mergeCells count="25">
    <mergeCell ref="B42:C42"/>
    <mergeCell ref="A29:D29"/>
    <mergeCell ref="B37:C37"/>
    <mergeCell ref="E42:G42"/>
    <mergeCell ref="A33:D33"/>
    <mergeCell ref="A34:D34"/>
    <mergeCell ref="A31:D31"/>
    <mergeCell ref="A30:D30"/>
    <mergeCell ref="G38:H38"/>
    <mergeCell ref="G39:H39"/>
    <mergeCell ref="G40:H40"/>
    <mergeCell ref="A1:H1"/>
    <mergeCell ref="G37:H37"/>
    <mergeCell ref="D6:D7"/>
    <mergeCell ref="B8:C8"/>
    <mergeCell ref="A6:A7"/>
    <mergeCell ref="B6:B7"/>
    <mergeCell ref="C6:C7"/>
    <mergeCell ref="H6:H7"/>
    <mergeCell ref="B14:C14"/>
    <mergeCell ref="E6:E7"/>
    <mergeCell ref="F6:F7"/>
    <mergeCell ref="G6:G7"/>
    <mergeCell ref="A35:D35"/>
    <mergeCell ref="A36:D36"/>
  </mergeCells>
  <printOptions horizontalCentered="1"/>
  <pageMargins left="0.25" right="0.25" top="0.75" bottom="0.75" header="0.3" footer="0.3"/>
  <pageSetup paperSize="9" scale="55"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Trang tính</vt:lpstr>
      </vt:variant>
      <vt:variant>
        <vt:i4>2</vt:i4>
      </vt:variant>
      <vt:variant>
        <vt:lpstr>Phạm vi Có tên</vt:lpstr>
      </vt:variant>
      <vt:variant>
        <vt:i4>2</vt:i4>
      </vt:variant>
    </vt:vector>
  </HeadingPairs>
  <TitlesOfParts>
    <vt:vector size="4" baseType="lpstr">
      <vt:lpstr>cải tạo </vt:lpstr>
      <vt:lpstr>Sheet1</vt:lpstr>
      <vt:lpstr>'cải tạo '!Print_Titles</vt:lpstr>
      <vt:lpstr>'cải tạo '!Vùng_In</vt:lpstr>
    </vt:vector>
  </TitlesOfParts>
  <Company>SeABank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duong.ntt2</dc:creator>
  <cp:lastModifiedBy>Admin</cp:lastModifiedBy>
  <cp:lastPrinted>2023-03-30T15:33:17Z</cp:lastPrinted>
  <dcterms:created xsi:type="dcterms:W3CDTF">2014-12-29T04:57:48Z</dcterms:created>
  <dcterms:modified xsi:type="dcterms:W3CDTF">2023-03-30T15:33:48Z</dcterms:modified>
</cp:coreProperties>
</file>