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eABank\ATM\2021\ATM 180 NTMK\hồ sơ mời thầu\"/>
    </mc:Choice>
  </mc:AlternateContent>
  <bookViews>
    <workbookView xWindow="0" yWindow="0" windowWidth="28800" windowHeight="12435"/>
  </bookViews>
  <sheets>
    <sheet name="Sheet1" sheetId="1" r:id="rId1"/>
    <sheet name="Sheet2" sheetId="2" r:id="rId2"/>
    <sheet name="Sheet3" sheetId="3" r:id="rId3"/>
  </sheets>
  <definedNames>
    <definedName name="_xlnm.Print_Area" localSheetId="0">Sheet1!$A$1:$H$52</definedName>
    <definedName name="_xlnm.Print_Titles" localSheetId="0">Sheet1!$6:$6</definedName>
  </definedNames>
  <calcPr calcId="152511"/>
</workbook>
</file>

<file path=xl/calcChain.xml><?xml version="1.0" encoding="utf-8"?>
<calcChain xmlns="http://schemas.openxmlformats.org/spreadsheetml/2006/main">
  <c r="H16" i="1" l="1"/>
  <c r="H54" i="1" l="1"/>
  <c r="H22" i="1"/>
  <c r="H20" i="1"/>
  <c r="H21" i="1"/>
  <c r="H9" i="1" l="1"/>
  <c r="H56" i="1" l="1"/>
  <c r="H10" i="1"/>
  <c r="H12" i="1" l="1"/>
  <c r="H24" i="1"/>
  <c r="H25" i="1"/>
  <c r="H26" i="1"/>
  <c r="H27" i="1"/>
  <c r="H28" i="1"/>
  <c r="H29" i="1"/>
  <c r="H31" i="1"/>
  <c r="H32" i="1"/>
  <c r="H33" i="1"/>
  <c r="H34" i="1"/>
  <c r="H35" i="1"/>
  <c r="H36" i="1"/>
  <c r="H37" i="1"/>
  <c r="H38" i="1"/>
  <c r="H39" i="1"/>
  <c r="H40" i="1"/>
  <c r="H41" i="1"/>
  <c r="H42" i="1"/>
  <c r="H43" i="1"/>
  <c r="H44" i="1"/>
  <c r="H45" i="1"/>
  <c r="H46" i="1"/>
  <c r="H48" i="1"/>
  <c r="H49" i="1"/>
  <c r="H50" i="1"/>
  <c r="H51" i="1"/>
  <c r="H52" i="1"/>
  <c r="H15" i="1"/>
  <c r="H14" i="1"/>
  <c r="H13" i="1"/>
  <c r="H23" i="1" l="1"/>
  <c r="H19" i="1"/>
  <c r="H18" i="1"/>
  <c r="H57" i="1" l="1"/>
  <c r="H58" i="1" s="1"/>
  <c r="H59" i="1" s="1"/>
</calcChain>
</file>

<file path=xl/sharedStrings.xml><?xml version="1.0" encoding="utf-8"?>
<sst xmlns="http://schemas.openxmlformats.org/spreadsheetml/2006/main" count="195" uniqueCount="159">
  <si>
    <t>STT</t>
  </si>
  <si>
    <t>Mã CV</t>
  </si>
  <si>
    <t xml:space="preserve">Quy cách, chủng loại </t>
  </si>
  <si>
    <t>ĐVT</t>
  </si>
  <si>
    <t>Khối lượng</t>
  </si>
  <si>
    <t>I</t>
  </si>
  <si>
    <t>m2</t>
  </si>
  <si>
    <t>II</t>
  </si>
  <si>
    <t>Phần kính</t>
  </si>
  <si>
    <t>Hải Long/Hà Nội/Việt Nhật/</t>
  </si>
  <si>
    <t>B4</t>
  </si>
  <si>
    <t>Lắp đặt cánh cửa, vách trước kính cường lực 12 ly</t>
  </si>
  <si>
    <t>B5</t>
  </si>
  <si>
    <t xml:space="preserve">Bản lề sàn </t>
  </si>
  <si>
    <t>NewStar Japan/VVP</t>
  </si>
  <si>
    <t>Bộ</t>
  </si>
  <si>
    <t>B6</t>
  </si>
  <si>
    <t xml:space="preserve">Bộ kẹp </t>
  </si>
  <si>
    <t>B7</t>
  </si>
  <si>
    <t>Tay nắm - đẩy Trung Quốc</t>
  </si>
  <si>
    <t>Trọn bộ</t>
  </si>
  <si>
    <t>III</t>
  </si>
  <si>
    <t>Phần mái</t>
  </si>
  <si>
    <t>B10</t>
  </si>
  <si>
    <t xml:space="preserve">Biển hộp đèn Quảng cáo khung xương sắt hộp, sơn chống gỉ, Mặt biển tấm Alumex ngoài trời, Logo, bộ chữ SeABank cắt khắc Mika gắn chìm.  </t>
  </si>
  <si>
    <t>Alumex Alcorest ngoài trời dầy 3mm độ dầy phủ nhôm 0.2
Mica đen 3 ly
Sắt hộp mạ kẽm 25x25, 20x40 (dầy 1ly)
Kích thước và màu sắc theo bản vẽ chi tiết.</t>
  </si>
  <si>
    <t>B11</t>
  </si>
  <si>
    <t xml:space="preserve">Mặt sau biển Quảng cáo khung xương sắt hộp, sơn chống gỉ, Mặt biển tấm Alumex. </t>
  </si>
  <si>
    <t>Alumex Alcorest ngoài trời dầy 3mm độ dầy phủ nhôm 0.2 
Mica đen 3 ly
Sắt hộp mạ kẽm 25x25, 20x40 (dầy 1ly)
Kích thước và màu sắc theo bản vẽ chi tiết.</t>
  </si>
  <si>
    <t>IV</t>
  </si>
  <si>
    <t>Phần thân Booth</t>
  </si>
  <si>
    <t>B12</t>
  </si>
  <si>
    <t>Alumex Alcorest ngoài trời dầy 3mm độ dầy phủ nhôm 0.2
Mica đen 3 ly
Sắt hộp 25x25, 20x40 (dầy 1ly)
Kích thước và màu sắc theo bản vẽ chi tiết.</t>
  </si>
  <si>
    <t>B13</t>
  </si>
  <si>
    <t>Alumex Alcorest ngoài trời màu trắng dầy 3mm độ dầy phủ nhôm 0.2mm</t>
  </si>
  <si>
    <t>B14</t>
  </si>
  <si>
    <t xml:space="preserve">Biển gắn Poster quảng cáo. </t>
  </si>
  <si>
    <t xml:space="preserve">Kích thước: 350*500, 2 lớp, 4 chốt Inox.
Lớp trong Alumex, lớp ngoài mica trong 3ly. </t>
  </si>
  <si>
    <t>B15</t>
  </si>
  <si>
    <t>Bộ Logo tổ chức thẻ dán trong khoang giao booth ATM theo thiết kế.</t>
  </si>
  <si>
    <t>Decal PP
1 bộ gồm 12 Logo</t>
  </si>
  <si>
    <t>B16</t>
  </si>
  <si>
    <t>Thùng rác âm để trong bao gồm phần thùng rách phía trong, miệng và cửa xả rác bên ngoài.</t>
  </si>
  <si>
    <t>Alumex Alcorest ngoài trời dầy 3mm, độ dầy 0.2mm màu sắc kích thước theo thiết kế</t>
  </si>
  <si>
    <t>B17</t>
  </si>
  <si>
    <t>Bộ chữ "Thùng đựng giấy vụn" và "Recycle Bin" dán trên miệng thùng rác.</t>
  </si>
  <si>
    <t>Decal PP</t>
  </si>
  <si>
    <t>B18</t>
  </si>
  <si>
    <t>Bộ Sticker dán thân máy ATM</t>
  </si>
  <si>
    <t>Thiết kế theo mẫu.
Decal PP</t>
  </si>
  <si>
    <t>V</t>
  </si>
  <si>
    <t>Hệ thống điện</t>
  </si>
  <si>
    <t>B19</t>
  </si>
  <si>
    <t>Quạt thông gió.</t>
  </si>
  <si>
    <t xml:space="preserve">Kích thước 250*250
Seiko/Tico/Genuin/asia </t>
  </si>
  <si>
    <t>Cái</t>
  </si>
  <si>
    <t>B20</t>
  </si>
  <si>
    <t>Attomat chống giật 30A-30mA.</t>
  </si>
  <si>
    <t>LS/Sino/Lioa/Vanlock tương đương.</t>
  </si>
  <si>
    <t>B21</t>
  </si>
  <si>
    <t>Role Time hẹn giờ bật tắt thiết bị điện.</t>
  </si>
  <si>
    <t>National tương đương</t>
  </si>
  <si>
    <t>B22</t>
  </si>
  <si>
    <t>Ổ cắm 3 chấu 3 lỗ cắm chuyên dùng cho ATM.</t>
  </si>
  <si>
    <t>Lioa/Vanlock/Sino/Clipsal.</t>
  </si>
  <si>
    <t>B23</t>
  </si>
  <si>
    <t>Bộ đèn Compact soi sáng biển quảng cáo.</t>
  </si>
  <si>
    <t>Công suất 40W, đui sứ.
Rạng Đông/Phillip/Điện Quang</t>
  </si>
  <si>
    <t>B24</t>
  </si>
  <si>
    <t>Bộ đèn Compact chiếu sáng khoang kỹ thuật.</t>
  </si>
  <si>
    <t>Công suất 14W, đui nhựa gắn trên bảng điện.
Rạng Đông/Phillip/Điện Quang</t>
  </si>
  <si>
    <t>B25</t>
  </si>
  <si>
    <t>Dây điện 2 x 1.5 mm</t>
  </si>
  <si>
    <t>Cadivi/Trần Phú/Cadisun/Lioa</t>
  </si>
  <si>
    <t>m</t>
  </si>
  <si>
    <t>B26</t>
  </si>
  <si>
    <t>Dây điện 2 x 4 mm</t>
  </si>
  <si>
    <t>B27</t>
  </si>
  <si>
    <t>Đèn Downlight âm trần D200
*Chụp đèn mạ inox
*02 Bóng tiết kiêm điện
*Kính bảo vệ (chất liệu kính phun cát chống nhiệt)</t>
  </si>
  <si>
    <t>Philip/Paragon/Duhal/Rạng đông, Điện Quang</t>
  </si>
  <si>
    <t>B28</t>
  </si>
  <si>
    <t>Cọc tiếp địa Ф16 dài 1200 mạ đồng (bao gồm cả dây nối)</t>
  </si>
  <si>
    <t xml:space="preserve">Sau khi đóng cọc điện áp rò rỉ &lt; 1v và điện trở nối đất &lt; 30Ω) </t>
  </si>
  <si>
    <t>B29</t>
  </si>
  <si>
    <t>Bảng điện gỗ công nghiệp lắp các thiết bị điện.</t>
  </si>
  <si>
    <t>Gỗ MDS</t>
  </si>
  <si>
    <t>B30</t>
  </si>
  <si>
    <t>Ống ghen luồn dây điện ruột gà.</t>
  </si>
  <si>
    <t>SP/AS/Tiền Phong/VanLock</t>
  </si>
  <si>
    <t>B31</t>
  </si>
  <si>
    <t>Aptomat 40 A 1pha</t>
  </si>
  <si>
    <t>/Sino/Lioa/LS/Vanlock</t>
  </si>
  <si>
    <t>cái</t>
  </si>
  <si>
    <t>B32</t>
  </si>
  <si>
    <t>Công tơ điện 1 pha</t>
  </si>
  <si>
    <t>EMIC</t>
  </si>
  <si>
    <t>B33</t>
  </si>
  <si>
    <t xml:space="preserve">Tủ điện sắt sơn tĩnh điện 300x 400 x150 </t>
  </si>
  <si>
    <t>TH hoặc tương đương</t>
  </si>
  <si>
    <t>Chiếc</t>
  </si>
  <si>
    <t>B34</t>
  </si>
  <si>
    <t>Nhân công lắp đặt điện( Lắp đặt đơn giản)</t>
  </si>
  <si>
    <t>VI</t>
  </si>
  <si>
    <t>Điều hoà</t>
  </si>
  <si>
    <t>B36</t>
  </si>
  <si>
    <t>Ống đồng</t>
  </si>
  <si>
    <t>B37</t>
  </si>
  <si>
    <t>Giá kê cục nóng</t>
  </si>
  <si>
    <t>B38</t>
  </si>
  <si>
    <t>Lồng bảo vệ cục nóng</t>
  </si>
  <si>
    <t>B39</t>
  </si>
  <si>
    <t>Nhân công lắp đặt điều hòa, vật tư phụ…</t>
  </si>
  <si>
    <t>Đơn giá</t>
  </si>
  <si>
    <t>Thành Tiền</t>
  </si>
  <si>
    <t>Hạng mục công việc</t>
  </si>
  <si>
    <t>B35</t>
  </si>
  <si>
    <t>Điều hòa 1 chiều, loại treo tường 9000 BTU</t>
  </si>
  <si>
    <t>Samsung/Funiki/Retech/LG
Midea, Gree tương đương</t>
  </si>
  <si>
    <t>VII</t>
  </si>
  <si>
    <t>Tổng giá trị dự toán</t>
  </si>
  <si>
    <t>VAT</t>
  </si>
  <si>
    <t>Tổng giá trị dự toán (sau VAT)</t>
  </si>
  <si>
    <t>Ghi chú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</si>
  <si>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</si>
  <si>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</si>
  <si>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 Trong suốt quá trình tham gia chào giá và thi công, nhà thầu phải khảo sát hiện trạng công trình và báo cáo với CĐT nếu có bất cứ thay đổi hoặc vướng mắc nào</t>
  </si>
  <si>
    <t>BẢNG DỰ TOÁN KINH PHÍ XÂY LẮP &amp;TRANG BỊ  NỘI THẤT</t>
  </si>
  <si>
    <t>Booth ATM Đôi</t>
  </si>
  <si>
    <t xml:space="preserve">Phá dỡ giải phóng mặt bằng </t>
  </si>
  <si>
    <t xml:space="preserve">Trọn gói </t>
  </si>
  <si>
    <t>TT</t>
  </si>
  <si>
    <t>B2</t>
  </si>
  <si>
    <t>Đá nhân tạo.
Kích thước theo bản vẽ chi tiết.</t>
  </si>
  <si>
    <t>VIII</t>
  </si>
  <si>
    <t>Phần biển hộp đèn quảng cáo</t>
  </si>
  <si>
    <t>Phần xây nền bệ Booth ATM (tận dụng một phần nền cũ)</t>
  </si>
  <si>
    <t>Ghi chú</t>
  </si>
  <si>
    <t>B1</t>
  </si>
  <si>
    <t>Gạch đăc, xi măng cát, bê tông mác M200
Kích thước theo bản vẽ chi tiết.</t>
  </si>
  <si>
    <t>m3</t>
  </si>
  <si>
    <t xml:space="preserve">Lát sàn bổ sung mặt bậc tam cấp bằng đá Granit đen  + các khu vực bị hư bên trong </t>
  </si>
  <si>
    <t>Xây gạch nền bệ, đổ láng bê tông, tạo cốt - (Mở rộng bậc tam cấp)</t>
  </si>
  <si>
    <t>Bộ logo Alumex dán trong ATM (3 đồng tiền dán ở mặt trước của khoang giao dịch)</t>
  </si>
  <si>
    <t>HẠNG MỤC         : TRANG BỊ NỘI THẤT ATM BOOTH ĐÔI - CN HỒ CHÍ MINH</t>
  </si>
  <si>
    <t>ĐỊA ĐIỂM XD     : 180 NGUYỄN THỊ MINH KHAI, P6,Q3, TP HCM</t>
  </si>
  <si>
    <t>~3m2</t>
  </si>
  <si>
    <t>gói</t>
  </si>
  <si>
    <t>Vá vách thạch cao hiện trạng + sơn bã các lỗ vá</t>
  </si>
  <si>
    <t>HT.HT8</t>
  </si>
  <si>
    <t>Sơn không bả trần và tường trong nhà (sơn 3 nước)</t>
  </si>
  <si>
    <t>Maxilite - ICI</t>
  </si>
  <si>
    <t>Phá dỡ phần thạch cao hiện trạng để phù hợp thiết kế mới + vệ sinh sàn gạch</t>
  </si>
  <si>
    <t xml:space="preserve">
- Quy cách sx:
+ Hệ khung Biển  sử dụng hệ khung nhôm định hình dạng không viền, nhét cạnh, dày 8cm,
+  Mặt in bạt Mặt biển 3M Panagraphic III in hình quảng cáo sản phẩm, đèn chiếu sáng bằng đèn Led  (đã bao gồm chi phí dây điện, timer, automat, khởi động từ và nhân công lắp đặt hoàn thiện,)
Trụ biển: Hệ Inox hộp 25x25 hàn liên kết với bản mã kẽm màu ghi để bắn vít xuống nền đá/sàn nhà/trần nhà...</t>
  </si>
  <si>
    <t>Biển hộp đèn Quảng cáo sp kt 1m x 1.7m, SL: 02 biển</t>
  </si>
  <si>
    <t xml:space="preserve">CÔNG TRÌNH      : NGÂN HÀNG TMCP ĐÔNG NAM Á </t>
  </si>
  <si>
    <t>Vách ốp thân Booth bao gồm: Mặt trước khoang giao dịch, mặt bên hông</t>
  </si>
  <si>
    <t>HT.VK13</t>
  </si>
  <si>
    <t xml:space="preserve">Dán decan kính mờ  logo SeaBank </t>
  </si>
  <si>
    <t>Theo thiết kế chuẩn của Seabank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</si>
</sst>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1">
    <font>
      <sz val="11"/>
      <color theme="1"/>
      <name val="Calibri"/>
      <family val="2"/>
      <scheme val="minor"/>
    </font>
    <font>
      <sz val="11"/>
      <color theme="1"/>
      <name val="Calibri"/>
      <family val="2"/>
      <scheme val="minor"/>
    </font>
    <font>
      <sz val="11"/>
      <color indexed="8"/>
      <name val="Calibri"/>
      <family val="2"/>
    </font>
    <font>
      <sz val="12"/>
      <name val="Times New Roman"/>
      <family val="1"/>
    </font>
    <font>
      <sz val="10"/>
      <name val="Arial"/>
      <family val="2"/>
    </font>
    <font>
      <sz val="12"/>
      <name val=".VnTime"/>
      <family val="2"/>
    </font>
    <font>
      <b/>
      <sz val="12"/>
      <name val="Times New Roman"/>
      <family val="1"/>
    </font>
    <font>
      <b/>
      <sz val="11"/>
      <name val="Times New Roman"/>
      <family val="1"/>
    </font>
    <font>
      <sz val="11"/>
      <name val="Times New Roman"/>
      <family val="1"/>
    </font>
    <font>
      <b/>
      <sz val="11"/>
      <color theme="1"/>
      <name val="Calibri"/>
      <family val="2"/>
      <scheme val="minor"/>
    </font>
    <font>
      <b/>
      <i/>
      <sz val="11"/>
      <name val="Times New Roman"/>
      <family val="1"/>
    </font>
    <font>
      <sz val="10"/>
      <name val="VNI-Helve"/>
    </font>
    <font>
      <i/>
      <sz val="11"/>
      <name val="Times New Roman"/>
      <family val="1"/>
    </font>
    <font>
      <sz val="12"/>
      <name val="宋体"/>
      <charset val="134"/>
    </font>
    <font>
      <sz val="10"/>
      <name val=".VnTime"/>
      <family val="2"/>
    </font>
    <font>
      <b/>
      <sz val="11"/>
      <color theme="1"/>
      <name val="Times New Roman"/>
      <family val="1"/>
    </font>
    <font>
      <sz val="11"/>
      <color theme="1"/>
      <name val="Times New Roman"/>
      <family val="1"/>
    </font>
    <font>
      <b/>
      <sz val="14"/>
      <name val="Times New Roman"/>
      <family val="1"/>
    </font>
    <font>
      <sz val="14"/>
      <color theme="1"/>
      <name val="Calibri"/>
      <family val="2"/>
      <scheme val="minor"/>
    </font>
    <font>
      <sz val="12"/>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rgb="FF92D05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2" fillId="0" borderId="0"/>
    <xf numFmtId="0" fontId="4" fillId="0" borderId="0"/>
    <xf numFmtId="0" fontId="5" fillId="0" borderId="0"/>
    <xf numFmtId="0" fontId="11" fillId="0" borderId="0"/>
    <xf numFmtId="43" fontId="13" fillId="0" borderId="0" applyFont="0" applyFill="0" applyBorder="0" applyAlignment="0" applyProtection="0">
      <alignment vertical="center"/>
    </xf>
    <xf numFmtId="0" fontId="14" fillId="0" borderId="0"/>
    <xf numFmtId="0" fontId="2" fillId="0" borderId="0"/>
  </cellStyleXfs>
  <cellXfs count="97">
    <xf numFmtId="0" fontId="0" fillId="0" borderId="0" xfId="0"/>
    <xf numFmtId="0" fontId="3" fillId="0" borderId="0" xfId="2" applyFont="1" applyAlignment="1">
      <alignment horizontal="center" vertical="center"/>
    </xf>
    <xf numFmtId="0" fontId="7" fillId="2" borderId="1" xfId="0" applyFont="1" applyFill="1" applyBorder="1" applyAlignment="1">
      <alignment horizontal="center" vertical="center" wrapText="1"/>
    </xf>
    <xf numFmtId="0" fontId="8" fillId="0" borderId="1" xfId="2" applyNumberFormat="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3" fontId="8" fillId="0" borderId="1" xfId="1" applyFont="1" applyFill="1" applyBorder="1" applyAlignment="1">
      <alignment horizontal="center" vertical="center"/>
    </xf>
    <xf numFmtId="49" fontId="8" fillId="0" borderId="1" xfId="0" applyNumberFormat="1" applyFont="1" applyFill="1" applyBorder="1" applyAlignment="1">
      <alignment vertical="center" wrapText="1"/>
    </xf>
    <xf numFmtId="49"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1" xfId="4" applyNumberFormat="1" applyFont="1" applyFill="1" applyBorder="1" applyAlignment="1">
      <alignment horizontal="center" vertical="center" wrapText="1"/>
    </xf>
    <xf numFmtId="0" fontId="8" fillId="0" borderId="1" xfId="4" applyNumberFormat="1" applyFont="1" applyFill="1" applyBorder="1" applyAlignment="1">
      <alignment vertical="center" wrapText="1"/>
    </xf>
    <xf numFmtId="0" fontId="8" fillId="0" borderId="1" xfId="4" applyNumberFormat="1" applyFont="1" applyFill="1" applyBorder="1" applyAlignment="1">
      <alignment horizontal="left" vertical="center" wrapText="1"/>
    </xf>
    <xf numFmtId="43" fontId="8" fillId="0" borderId="1" xfId="1" applyFont="1" applyFill="1" applyBorder="1" applyAlignment="1">
      <alignment horizontal="center" vertical="center" wrapText="1"/>
    </xf>
    <xf numFmtId="0" fontId="3" fillId="0" borderId="0" xfId="2" applyFont="1" applyAlignment="1">
      <alignment horizontal="center" vertical="center" wrapText="1"/>
    </xf>
    <xf numFmtId="0" fontId="3" fillId="0" borderId="0" xfId="2" applyFont="1" applyAlignment="1">
      <alignment horizontal="left" vertical="center" wrapText="1"/>
    </xf>
    <xf numFmtId="43" fontId="3" fillId="0" borderId="0" xfId="1" applyFont="1" applyAlignment="1">
      <alignment horizontal="center" vertical="center"/>
    </xf>
    <xf numFmtId="164" fontId="8" fillId="0" borderId="1" xfId="1" applyNumberFormat="1" applyFont="1" applyFill="1" applyBorder="1" applyAlignment="1">
      <alignment vertical="center"/>
    </xf>
    <xf numFmtId="164" fontId="8" fillId="0" borderId="2" xfId="1" applyNumberFormat="1" applyFont="1" applyFill="1" applyBorder="1" applyAlignment="1">
      <alignment vertical="center"/>
    </xf>
    <xf numFmtId="0" fontId="9" fillId="0" borderId="0" xfId="0" applyFont="1"/>
    <xf numFmtId="2" fontId="7" fillId="4" borderId="1" xfId="0" applyNumberFormat="1" applyFont="1" applyFill="1" applyBorder="1" applyAlignment="1">
      <alignment horizontal="center" vertical="center" wrapText="1"/>
    </xf>
    <xf numFmtId="0" fontId="7" fillId="4" borderId="1" xfId="0" applyFont="1" applyFill="1" applyBorder="1" applyAlignment="1">
      <alignment vertical="center"/>
    </xf>
    <xf numFmtId="0" fontId="7" fillId="4" borderId="1" xfId="0" applyFont="1" applyFill="1" applyBorder="1" applyAlignment="1">
      <alignment horizontal="left" vertical="center" wrapText="1"/>
    </xf>
    <xf numFmtId="0" fontId="7" fillId="4" borderId="1" xfId="0" applyFont="1" applyFill="1" applyBorder="1" applyAlignment="1">
      <alignment vertical="center" wrapText="1"/>
    </xf>
    <xf numFmtId="43" fontId="10" fillId="4" borderId="1" xfId="1" applyFont="1" applyFill="1" applyBorder="1" applyAlignment="1">
      <alignment vertical="center" wrapText="1"/>
    </xf>
    <xf numFmtId="0" fontId="8" fillId="4" borderId="1" xfId="0" applyFont="1" applyFill="1" applyBorder="1" applyAlignment="1">
      <alignment vertical="center"/>
    </xf>
    <xf numFmtId="164" fontId="7" fillId="4" borderId="1" xfId="1" applyNumberFormat="1" applyFont="1" applyFill="1" applyBorder="1" applyAlignment="1">
      <alignment vertical="center"/>
    </xf>
    <xf numFmtId="0" fontId="8" fillId="0" borderId="0" xfId="0" applyFont="1" applyFill="1" applyAlignment="1">
      <alignment vertical="center"/>
    </xf>
    <xf numFmtId="1" fontId="8" fillId="4" borderId="1" xfId="0" quotePrefix="1" applyNumberFormat="1" applyFont="1" applyFill="1" applyBorder="1" applyAlignment="1">
      <alignment horizontal="center" vertical="center" wrapText="1"/>
    </xf>
    <xf numFmtId="1" fontId="7" fillId="4" borderId="1" xfId="0" applyNumberFormat="1" applyFont="1" applyFill="1" applyBorder="1" applyAlignment="1">
      <alignment horizontal="left" vertical="center"/>
    </xf>
    <xf numFmtId="1" fontId="7" fillId="4" borderId="1" xfId="5" applyNumberFormat="1" applyFont="1" applyFill="1" applyBorder="1" applyAlignment="1">
      <alignment vertical="center" wrapText="1"/>
    </xf>
    <xf numFmtId="0" fontId="8" fillId="4" borderId="1" xfId="0" quotePrefix="1" applyFont="1" applyFill="1" applyBorder="1" applyAlignment="1">
      <alignment horizontal="left" vertical="center" wrapText="1"/>
    </xf>
    <xf numFmtId="0" fontId="8" fillId="4" borderId="1" xfId="0" applyFont="1" applyFill="1" applyBorder="1" applyAlignment="1">
      <alignment horizontal="center" vertical="center" wrapText="1"/>
    </xf>
    <xf numFmtId="43" fontId="12" fillId="4" borderId="1" xfId="1" applyFont="1" applyFill="1" applyBorder="1" applyAlignment="1">
      <alignment horizontal="center" vertical="center" wrapText="1"/>
    </xf>
    <xf numFmtId="164" fontId="8" fillId="4" borderId="1" xfId="6"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0" fontId="7" fillId="0" borderId="0" xfId="7" applyFont="1" applyFill="1" applyAlignment="1">
      <alignment horizontal="left" vertical="center"/>
    </xf>
    <xf numFmtId="0" fontId="7" fillId="0" borderId="0" xfId="7" applyFont="1" applyFill="1" applyAlignment="1">
      <alignment horizontal="center" vertical="center"/>
    </xf>
    <xf numFmtId="0" fontId="8" fillId="0" borderId="0" xfId="7" applyFont="1" applyFill="1" applyAlignment="1">
      <alignment horizontal="left" vertical="center"/>
    </xf>
    <xf numFmtId="0" fontId="8" fillId="0" borderId="0" xfId="7" applyFont="1" applyFill="1" applyAlignment="1">
      <alignment horizontal="center" vertical="center"/>
    </xf>
    <xf numFmtId="43" fontId="12" fillId="0" borderId="0" xfId="1" applyFont="1" applyFill="1" applyAlignment="1">
      <alignment horizontal="right" vertical="center"/>
    </xf>
    <xf numFmtId="0" fontId="8" fillId="0" borderId="0" xfId="0" applyFont="1" applyFill="1" applyAlignment="1">
      <alignment horizontal="right" vertical="center"/>
    </xf>
    <xf numFmtId="164" fontId="8" fillId="0" borderId="0" xfId="1" applyNumberFormat="1" applyFont="1" applyFill="1" applyAlignment="1">
      <alignment horizontal="right" vertical="center"/>
    </xf>
    <xf numFmtId="0" fontId="8" fillId="0" borderId="0" xfId="7" quotePrefix="1" applyFont="1" applyFill="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43" fontId="12" fillId="0" borderId="0" xfId="1" applyFont="1" applyFill="1" applyAlignment="1">
      <alignment horizontal="right" vertical="center" wrapText="1"/>
    </xf>
    <xf numFmtId="0" fontId="8" fillId="0" borderId="0" xfId="0" applyFont="1" applyFill="1" applyAlignment="1">
      <alignment horizontal="right" vertical="center" wrapText="1"/>
    </xf>
    <xf numFmtId="164" fontId="8" fillId="0" borderId="0" xfId="1" applyNumberFormat="1" applyFont="1" applyFill="1" applyAlignment="1">
      <alignment horizontal="right" vertical="center" wrapText="1"/>
    </xf>
    <xf numFmtId="0" fontId="16" fillId="0" borderId="1" xfId="0" applyFont="1" applyBorder="1" applyAlignment="1">
      <alignment horizontal="center" vertical="center"/>
    </xf>
    <xf numFmtId="0" fontId="16" fillId="3" borderId="1" xfId="0" applyFont="1" applyFill="1" applyBorder="1" applyAlignment="1">
      <alignment horizontal="center" vertical="center"/>
    </xf>
    <xf numFmtId="0" fontId="15" fillId="2" borderId="1" xfId="0" applyFont="1" applyFill="1" applyBorder="1" applyAlignment="1">
      <alignment horizontal="center" vertical="center"/>
    </xf>
    <xf numFmtId="0" fontId="16" fillId="0" borderId="1" xfId="0" applyFont="1" applyBorder="1" applyAlignment="1">
      <alignment horizontal="center" vertical="center" wrapText="1"/>
    </xf>
    <xf numFmtId="0" fontId="6" fillId="0" borderId="0" xfId="3" applyFont="1" applyFill="1" applyAlignment="1">
      <alignment horizontal="left" vertical="center"/>
    </xf>
    <xf numFmtId="0" fontId="16" fillId="0" borderId="1" xfId="0" applyFont="1" applyBorder="1" applyAlignment="1">
      <alignment vertical="center" wrapText="1"/>
    </xf>
    <xf numFmtId="0" fontId="16" fillId="0" borderId="1" xfId="0" applyFont="1" applyFill="1" applyBorder="1" applyAlignment="1">
      <alignment horizontal="center" vertical="center"/>
    </xf>
    <xf numFmtId="0" fontId="0" fillId="0" borderId="0" xfId="0" applyFill="1"/>
    <xf numFmtId="1" fontId="8" fillId="0" borderId="1" xfId="0" quotePrefix="1" applyNumberFormat="1" applyFont="1" applyFill="1" applyBorder="1" applyAlignment="1">
      <alignment horizontal="center" vertical="top" wrapText="1"/>
    </xf>
    <xf numFmtId="1" fontId="8" fillId="0" borderId="1" xfId="5" applyNumberFormat="1" applyFont="1" applyFill="1" applyBorder="1" applyAlignment="1">
      <alignmen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164" fontId="8" fillId="0" borderId="1" xfId="6" applyNumberFormat="1" applyFont="1" applyFill="1" applyBorder="1" applyAlignment="1">
      <alignment vertical="top"/>
    </xf>
    <xf numFmtId="164" fontId="8" fillId="0" borderId="1" xfId="1" applyNumberFormat="1" applyFont="1" applyFill="1" applyBorder="1" applyAlignment="1">
      <alignment vertical="top"/>
    </xf>
    <xf numFmtId="0" fontId="8" fillId="0" borderId="0" xfId="0" applyFont="1" applyFill="1" applyAlignment="1">
      <alignment vertical="top"/>
    </xf>
    <xf numFmtId="43" fontId="8" fillId="0" borderId="1" xfId="1" applyFont="1" applyFill="1" applyBorder="1" applyAlignment="1">
      <alignment horizontal="center" vertical="top" wrapText="1"/>
    </xf>
    <xf numFmtId="0" fontId="7" fillId="2" borderId="1" xfId="2" applyFont="1" applyFill="1" applyBorder="1" applyAlignment="1">
      <alignment horizontal="center" vertical="center"/>
    </xf>
    <xf numFmtId="0" fontId="7" fillId="2" borderId="1" xfId="4" applyFont="1" applyFill="1" applyBorder="1" applyAlignment="1">
      <alignment horizontal="center" vertical="center" wrapText="1"/>
    </xf>
    <xf numFmtId="0" fontId="7" fillId="2" borderId="1" xfId="4" applyFont="1" applyFill="1" applyBorder="1" applyAlignment="1">
      <alignment horizontal="left" vertical="center" wrapText="1"/>
    </xf>
    <xf numFmtId="43" fontId="7" fillId="2" borderId="1" xfId="1" applyFont="1" applyFill="1" applyBorder="1" applyAlignment="1">
      <alignment horizontal="center" vertical="center" wrapText="1"/>
    </xf>
    <xf numFmtId="0" fontId="7" fillId="2" borderId="2" xfId="4" applyFont="1" applyFill="1" applyBorder="1" applyAlignment="1">
      <alignment horizontal="center" vertical="center" wrapText="1"/>
    </xf>
    <xf numFmtId="0" fontId="7" fillId="2" borderId="2" xfId="2" applyFont="1" applyFill="1" applyBorder="1" applyAlignment="1">
      <alignment vertical="center"/>
    </xf>
    <xf numFmtId="0" fontId="7" fillId="2" borderId="3" xfId="2" applyFont="1" applyFill="1" applyBorder="1" applyAlignment="1">
      <alignment vertical="center"/>
    </xf>
    <xf numFmtId="0" fontId="7" fillId="2" borderId="4" xfId="2" applyFont="1" applyFill="1" applyBorder="1" applyAlignment="1">
      <alignment vertical="center"/>
    </xf>
    <xf numFmtId="0" fontId="7" fillId="3" borderId="1" xfId="0" applyFont="1" applyFill="1" applyBorder="1" applyAlignment="1">
      <alignment horizontal="center"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 xfId="0" applyFont="1" applyFill="1" applyBorder="1" applyAlignment="1">
      <alignment horizontal="center" vertical="center" wrapText="1"/>
    </xf>
    <xf numFmtId="43" fontId="8" fillId="3" borderId="1" xfId="1" applyFont="1" applyFill="1" applyBorder="1" applyAlignment="1">
      <alignment horizontal="center" vertical="center" wrapText="1"/>
    </xf>
    <xf numFmtId="164" fontId="7" fillId="3" borderId="2" xfId="1" applyNumberFormat="1" applyFont="1" applyFill="1" applyBorder="1" applyAlignment="1">
      <alignment horizontal="center" vertical="center" wrapText="1"/>
    </xf>
    <xf numFmtId="164" fontId="7" fillId="3" borderId="1" xfId="1" applyNumberFormat="1" applyFont="1" applyFill="1" applyBorder="1" applyAlignment="1">
      <alignment horizontal="center" vertical="center" wrapText="1"/>
    </xf>
    <xf numFmtId="0" fontId="8" fillId="0" borderId="1" xfId="2" applyFont="1" applyFill="1" applyBorder="1" applyAlignment="1">
      <alignment horizontal="center" vertical="center"/>
    </xf>
    <xf numFmtId="0" fontId="1" fillId="0" borderId="1" xfId="0" applyFont="1" applyBorder="1"/>
    <xf numFmtId="164" fontId="8" fillId="0" borderId="2" xfId="1" applyNumberFormat="1" applyFont="1" applyFill="1" applyBorder="1" applyAlignment="1">
      <alignment horizontal="center" vertical="center" wrapText="1"/>
    </xf>
    <xf numFmtId="0" fontId="8" fillId="0" borderId="1" xfId="0" applyFont="1" applyFill="1" applyBorder="1" applyAlignment="1">
      <alignment horizontal="left" vertical="center"/>
    </xf>
    <xf numFmtId="1" fontId="8" fillId="0" borderId="1" xfId="0" applyNumberFormat="1" applyFont="1" applyFill="1" applyBorder="1" applyAlignment="1">
      <alignment horizontal="left" vertical="top" wrapText="1"/>
    </xf>
    <xf numFmtId="0" fontId="18" fillId="0" borderId="0" xfId="0" applyFont="1"/>
    <xf numFmtId="0" fontId="19" fillId="0" borderId="0" xfId="0" applyFont="1"/>
    <xf numFmtId="0" fontId="20" fillId="0" borderId="0" xfId="0" applyFont="1"/>
    <xf numFmtId="0" fontId="17" fillId="0" borderId="0" xfId="8" applyFont="1" applyFill="1" applyAlignment="1">
      <alignment horizontal="center" vertical="center" wrapText="1"/>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6" fillId="0" borderId="0" xfId="0" applyFont="1" applyFill="1" applyAlignment="1">
      <alignment horizontal="left" vertical="center"/>
    </xf>
    <xf numFmtId="0" fontId="6" fillId="0" borderId="0" xfId="3" applyFont="1" applyFill="1" applyAlignment="1">
      <alignment horizontal="left" vertical="center"/>
    </xf>
    <xf numFmtId="0" fontId="8" fillId="0" borderId="0" xfId="7" quotePrefix="1" applyFont="1" applyFill="1" applyAlignment="1">
      <alignment horizontal="left" vertical="justify"/>
    </xf>
  </cellXfs>
  <cellStyles count="9">
    <cellStyle name="Comma" xfId="1" builtinId="3"/>
    <cellStyle name="Comma 2" xfId="6"/>
    <cellStyle name="Normal" xfId="0" builtinId="0"/>
    <cellStyle name="Normal 2" xfId="7"/>
    <cellStyle name="Normal_03 - Noi That Kien Giang" xfId="8"/>
    <cellStyle name="Normal_05.04BQT.2011" xfId="4"/>
    <cellStyle name="Normal_QTTION-LUU_1" xfId="5"/>
    <cellStyle name="Normal_Sheet1_1" xfId="3"/>
    <cellStyle name="Normal_thu dau mot qt"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tabSelected="1" topLeftCell="A59" zoomScaleNormal="100" workbookViewId="0">
      <selection activeCell="L65" sqref="L65"/>
    </sheetView>
  </sheetViews>
  <sheetFormatPr defaultRowHeight="15.75"/>
  <cols>
    <col min="1" max="1" width="5" style="1" customWidth="1"/>
    <col min="2" max="2" width="9.140625" style="1" customWidth="1"/>
    <col min="3" max="3" width="27" style="15" customWidth="1"/>
    <col min="4" max="4" width="21.5703125" style="16" customWidth="1"/>
    <col min="5" max="5" width="13.28515625" style="1" customWidth="1"/>
    <col min="6" max="6" width="15.42578125" style="17" customWidth="1"/>
    <col min="7" max="7" width="11.42578125" customWidth="1"/>
    <col min="8" max="8" width="12.7109375" bestFit="1" customWidth="1"/>
  </cols>
  <sheetData>
    <row r="1" spans="1:9" ht="33.75" customHeight="1">
      <c r="A1" s="90" t="s">
        <v>126</v>
      </c>
      <c r="B1" s="90"/>
      <c r="C1" s="90"/>
      <c r="D1" s="90"/>
      <c r="E1" s="90"/>
      <c r="F1" s="90"/>
      <c r="G1" s="90"/>
      <c r="H1" s="90"/>
      <c r="I1" s="87"/>
    </row>
    <row r="2" spans="1:9" ht="18.75" customHeight="1">
      <c r="A2" s="94" t="s">
        <v>154</v>
      </c>
      <c r="B2" s="94"/>
      <c r="C2" s="94"/>
      <c r="D2" s="94"/>
      <c r="E2" s="94"/>
      <c r="F2" s="94"/>
      <c r="G2" s="94"/>
      <c r="H2" s="94"/>
      <c r="I2" s="88"/>
    </row>
    <row r="3" spans="1:9" s="20" customFormat="1" ht="18.75" customHeight="1">
      <c r="A3" s="95" t="s">
        <v>143</v>
      </c>
      <c r="B3" s="95"/>
      <c r="C3" s="95"/>
      <c r="D3" s="95"/>
      <c r="E3" s="95"/>
      <c r="F3" s="95"/>
      <c r="G3" s="95"/>
      <c r="H3" s="95"/>
      <c r="I3" s="89"/>
    </row>
    <row r="4" spans="1:9" s="20" customFormat="1" ht="21.75" customHeight="1">
      <c r="A4" s="95" t="s">
        <v>144</v>
      </c>
      <c r="B4" s="95"/>
      <c r="C4" s="95"/>
      <c r="D4" s="95"/>
      <c r="E4" s="95"/>
      <c r="F4" s="95"/>
      <c r="G4" s="95"/>
      <c r="H4" s="95"/>
      <c r="I4" s="89"/>
    </row>
    <row r="5" spans="1:9" s="20" customFormat="1" ht="21.75" customHeight="1">
      <c r="A5" s="54"/>
      <c r="B5" s="54"/>
      <c r="C5" s="54"/>
      <c r="D5" s="54"/>
      <c r="E5" s="54"/>
      <c r="F5" s="54"/>
      <c r="G5" s="54"/>
      <c r="H5" s="54"/>
      <c r="I5" s="89"/>
    </row>
    <row r="6" spans="1:9" s="20" customFormat="1" ht="35.25" customHeight="1">
      <c r="A6" s="66" t="s">
        <v>0</v>
      </c>
      <c r="B6" s="67" t="s">
        <v>1</v>
      </c>
      <c r="C6" s="2" t="s">
        <v>114</v>
      </c>
      <c r="D6" s="68" t="s">
        <v>2</v>
      </c>
      <c r="E6" s="67" t="s">
        <v>3</v>
      </c>
      <c r="F6" s="69" t="s">
        <v>4</v>
      </c>
      <c r="G6" s="70" t="s">
        <v>112</v>
      </c>
      <c r="H6" s="67" t="s">
        <v>113</v>
      </c>
      <c r="I6" s="52" t="s">
        <v>136</v>
      </c>
    </row>
    <row r="7" spans="1:9" s="20" customFormat="1" ht="29.25" customHeight="1">
      <c r="A7" s="71" t="s">
        <v>127</v>
      </c>
      <c r="B7" s="72"/>
      <c r="C7" s="72"/>
      <c r="D7" s="72"/>
      <c r="E7" s="72"/>
      <c r="F7" s="72"/>
      <c r="G7" s="72"/>
      <c r="H7" s="73"/>
      <c r="I7" s="52"/>
    </row>
    <row r="8" spans="1:9" ht="20.25" customHeight="1">
      <c r="A8" s="74" t="s">
        <v>5</v>
      </c>
      <c r="B8" s="75" t="s">
        <v>135</v>
      </c>
      <c r="C8" s="76"/>
      <c r="D8" s="77"/>
      <c r="E8" s="78"/>
      <c r="F8" s="79"/>
      <c r="G8" s="80"/>
      <c r="H8" s="81"/>
      <c r="I8" s="51"/>
    </row>
    <row r="9" spans="1:9" ht="60">
      <c r="A9" s="82">
        <v>1</v>
      </c>
      <c r="B9" s="3" t="s">
        <v>137</v>
      </c>
      <c r="C9" s="4" t="s">
        <v>141</v>
      </c>
      <c r="D9" s="5" t="s">
        <v>138</v>
      </c>
      <c r="E9" s="6" t="s">
        <v>139</v>
      </c>
      <c r="F9" s="7">
        <v>0.5</v>
      </c>
      <c r="G9" s="19"/>
      <c r="H9" s="18">
        <f>$F9*G9</f>
        <v>0</v>
      </c>
      <c r="I9" s="83"/>
    </row>
    <row r="10" spans="1:9" ht="45">
      <c r="A10" s="82">
        <v>2</v>
      </c>
      <c r="B10" s="3" t="s">
        <v>131</v>
      </c>
      <c r="C10" s="4" t="s">
        <v>140</v>
      </c>
      <c r="D10" s="5" t="s">
        <v>132</v>
      </c>
      <c r="E10" s="6" t="s">
        <v>6</v>
      </c>
      <c r="F10" s="7">
        <v>2</v>
      </c>
      <c r="G10" s="19"/>
      <c r="H10" s="18">
        <f>$F10*G10</f>
        <v>0</v>
      </c>
      <c r="I10" s="50"/>
    </row>
    <row r="11" spans="1:9" ht="15">
      <c r="A11" s="74" t="s">
        <v>7</v>
      </c>
      <c r="B11" s="75" t="s">
        <v>8</v>
      </c>
      <c r="C11" s="76"/>
      <c r="D11" s="77"/>
      <c r="E11" s="78"/>
      <c r="F11" s="79"/>
      <c r="G11" s="80"/>
      <c r="H11" s="81"/>
      <c r="I11" s="51"/>
    </row>
    <row r="12" spans="1:9" ht="30">
      <c r="A12" s="82">
        <v>1</v>
      </c>
      <c r="B12" s="3" t="s">
        <v>10</v>
      </c>
      <c r="C12" s="8" t="s">
        <v>11</v>
      </c>
      <c r="D12" s="9" t="s">
        <v>9</v>
      </c>
      <c r="E12" s="6" t="s">
        <v>6</v>
      </c>
      <c r="F12" s="7">
        <v>6.84</v>
      </c>
      <c r="G12" s="19"/>
      <c r="H12" s="18">
        <f t="shared" ref="H12:H15" si="0">G12*F12</f>
        <v>0</v>
      </c>
      <c r="I12" s="55"/>
    </row>
    <row r="13" spans="1:9" ht="20.25" customHeight="1">
      <c r="A13" s="82">
        <v>2</v>
      </c>
      <c r="B13" s="3" t="s">
        <v>12</v>
      </c>
      <c r="C13" s="8" t="s">
        <v>13</v>
      </c>
      <c r="D13" s="9" t="s">
        <v>14</v>
      </c>
      <c r="E13" s="6" t="s">
        <v>15</v>
      </c>
      <c r="F13" s="7">
        <v>2</v>
      </c>
      <c r="G13" s="19"/>
      <c r="H13" s="18">
        <f t="shared" si="0"/>
        <v>0</v>
      </c>
      <c r="I13" s="55"/>
    </row>
    <row r="14" spans="1:9" ht="20.25" customHeight="1">
      <c r="A14" s="82">
        <v>3</v>
      </c>
      <c r="B14" s="3" t="s">
        <v>16</v>
      </c>
      <c r="C14" s="8" t="s">
        <v>17</v>
      </c>
      <c r="D14" s="9" t="s">
        <v>14</v>
      </c>
      <c r="E14" s="6" t="s">
        <v>15</v>
      </c>
      <c r="F14" s="7">
        <v>2</v>
      </c>
      <c r="G14" s="19"/>
      <c r="H14" s="18">
        <f t="shared" si="0"/>
        <v>0</v>
      </c>
      <c r="I14" s="55"/>
    </row>
    <row r="15" spans="1:9" ht="21.75" customHeight="1">
      <c r="A15" s="82">
        <v>4</v>
      </c>
      <c r="B15" s="3" t="s">
        <v>18</v>
      </c>
      <c r="C15" s="8" t="s">
        <v>19</v>
      </c>
      <c r="D15" s="9" t="s">
        <v>14</v>
      </c>
      <c r="E15" s="6" t="s">
        <v>15</v>
      </c>
      <c r="F15" s="7">
        <v>2</v>
      </c>
      <c r="G15" s="19"/>
      <c r="H15" s="18">
        <f t="shared" si="0"/>
        <v>0</v>
      </c>
      <c r="I15" s="55"/>
    </row>
    <row r="16" spans="1:9" s="64" customFormat="1" ht="33.75" customHeight="1">
      <c r="A16" s="58">
        <v>5</v>
      </c>
      <c r="B16" s="86" t="s">
        <v>156</v>
      </c>
      <c r="C16" s="60" t="s">
        <v>157</v>
      </c>
      <c r="D16" s="60" t="s">
        <v>158</v>
      </c>
      <c r="E16" s="61" t="s">
        <v>6</v>
      </c>
      <c r="F16" s="65">
        <v>6</v>
      </c>
      <c r="G16" s="62"/>
      <c r="H16" s="63">
        <f t="shared" ref="H16" si="1">F16*G16</f>
        <v>0</v>
      </c>
      <c r="I16" s="63"/>
    </row>
    <row r="17" spans="1:9" ht="15">
      <c r="A17" s="74" t="s">
        <v>21</v>
      </c>
      <c r="B17" s="75" t="s">
        <v>22</v>
      </c>
      <c r="C17" s="76"/>
      <c r="D17" s="77"/>
      <c r="E17" s="78"/>
      <c r="F17" s="79"/>
      <c r="G17" s="80"/>
      <c r="H17" s="81"/>
      <c r="I17" s="51"/>
    </row>
    <row r="18" spans="1:9" ht="126" customHeight="1">
      <c r="A18" s="82">
        <v>1</v>
      </c>
      <c r="B18" s="3" t="s">
        <v>23</v>
      </c>
      <c r="C18" s="8" t="s">
        <v>24</v>
      </c>
      <c r="D18" s="9" t="s">
        <v>25</v>
      </c>
      <c r="E18" s="6" t="s">
        <v>6</v>
      </c>
      <c r="F18" s="7">
        <v>6.98</v>
      </c>
      <c r="G18" s="19"/>
      <c r="H18" s="18">
        <f t="shared" ref="H18:H52" si="2">G18*F18</f>
        <v>0</v>
      </c>
      <c r="I18" s="50"/>
    </row>
    <row r="19" spans="1:9" ht="120">
      <c r="A19" s="82">
        <v>2</v>
      </c>
      <c r="B19" s="3" t="s">
        <v>26</v>
      </c>
      <c r="C19" s="8" t="s">
        <v>27</v>
      </c>
      <c r="D19" s="9" t="s">
        <v>28</v>
      </c>
      <c r="E19" s="6" t="s">
        <v>6</v>
      </c>
      <c r="F19" s="7">
        <v>6.98</v>
      </c>
      <c r="G19" s="19"/>
      <c r="H19" s="18">
        <f t="shared" si="2"/>
        <v>0</v>
      </c>
      <c r="I19" s="50"/>
    </row>
    <row r="20" spans="1:9" ht="15">
      <c r="A20" s="74" t="s">
        <v>29</v>
      </c>
      <c r="B20" s="75" t="s">
        <v>30</v>
      </c>
      <c r="C20" s="76"/>
      <c r="D20" s="77"/>
      <c r="E20" s="78"/>
      <c r="F20" s="79"/>
      <c r="G20" s="80"/>
      <c r="H20" s="18">
        <f t="shared" si="2"/>
        <v>0</v>
      </c>
      <c r="I20" s="51"/>
    </row>
    <row r="21" spans="1:9" s="57" customFormat="1" ht="39.75" customHeight="1">
      <c r="A21" s="10">
        <v>1</v>
      </c>
      <c r="B21" s="85" t="s">
        <v>130</v>
      </c>
      <c r="C21" s="5" t="s">
        <v>147</v>
      </c>
      <c r="D21" s="5" t="s">
        <v>145</v>
      </c>
      <c r="E21" s="6" t="s">
        <v>146</v>
      </c>
      <c r="F21" s="14">
        <v>1</v>
      </c>
      <c r="G21" s="84"/>
      <c r="H21" s="18">
        <f t="shared" si="2"/>
        <v>0</v>
      </c>
      <c r="I21" s="56"/>
    </row>
    <row r="22" spans="1:9" s="64" customFormat="1" ht="31.5" customHeight="1">
      <c r="A22" s="58">
        <v>2</v>
      </c>
      <c r="B22" s="86" t="s">
        <v>148</v>
      </c>
      <c r="C22" s="59" t="s">
        <v>149</v>
      </c>
      <c r="D22" s="60" t="s">
        <v>150</v>
      </c>
      <c r="E22" s="61" t="s">
        <v>6</v>
      </c>
      <c r="F22" s="65">
        <v>45</v>
      </c>
      <c r="G22" s="62"/>
      <c r="H22" s="63">
        <f t="shared" ref="H22" si="3">F22*G22</f>
        <v>0</v>
      </c>
      <c r="I22" s="63"/>
    </row>
    <row r="23" spans="1:9" ht="125.25" customHeight="1">
      <c r="A23" s="82">
        <v>3</v>
      </c>
      <c r="B23" s="3" t="s">
        <v>31</v>
      </c>
      <c r="C23" s="8" t="s">
        <v>155</v>
      </c>
      <c r="D23" s="9" t="s">
        <v>32</v>
      </c>
      <c r="E23" s="6" t="s">
        <v>6</v>
      </c>
      <c r="F23" s="7">
        <v>16.690000000000001</v>
      </c>
      <c r="G23" s="19"/>
      <c r="H23" s="18">
        <f t="shared" si="2"/>
        <v>0</v>
      </c>
      <c r="I23" s="53"/>
    </row>
    <row r="24" spans="1:9" ht="78.75" customHeight="1">
      <c r="A24" s="10">
        <v>4</v>
      </c>
      <c r="B24" s="3" t="s">
        <v>33</v>
      </c>
      <c r="C24" s="8" t="s">
        <v>142</v>
      </c>
      <c r="D24" s="9" t="s">
        <v>34</v>
      </c>
      <c r="E24" s="10" t="s">
        <v>15</v>
      </c>
      <c r="F24" s="7">
        <v>1</v>
      </c>
      <c r="G24" s="19"/>
      <c r="H24" s="18">
        <f t="shared" si="2"/>
        <v>0</v>
      </c>
      <c r="I24" s="50"/>
    </row>
    <row r="25" spans="1:9" ht="60">
      <c r="A25" s="58">
        <v>5</v>
      </c>
      <c r="B25" s="3" t="s">
        <v>35</v>
      </c>
      <c r="C25" s="8" t="s">
        <v>36</v>
      </c>
      <c r="D25" s="9" t="s">
        <v>37</v>
      </c>
      <c r="E25" s="6" t="s">
        <v>15</v>
      </c>
      <c r="F25" s="7">
        <v>2</v>
      </c>
      <c r="G25" s="19"/>
      <c r="H25" s="18">
        <f t="shared" si="2"/>
        <v>0</v>
      </c>
      <c r="I25" s="50"/>
    </row>
    <row r="26" spans="1:9" ht="45">
      <c r="A26" s="82">
        <v>6</v>
      </c>
      <c r="B26" s="3" t="s">
        <v>38</v>
      </c>
      <c r="C26" s="5" t="s">
        <v>39</v>
      </c>
      <c r="D26" s="5" t="s">
        <v>40</v>
      </c>
      <c r="E26" s="6" t="s">
        <v>15</v>
      </c>
      <c r="F26" s="7">
        <v>2</v>
      </c>
      <c r="G26" s="19"/>
      <c r="H26" s="18">
        <f t="shared" si="2"/>
        <v>0</v>
      </c>
      <c r="I26" s="50"/>
    </row>
    <row r="27" spans="1:9" ht="78" customHeight="1">
      <c r="A27" s="10">
        <v>7</v>
      </c>
      <c r="B27" s="3" t="s">
        <v>41</v>
      </c>
      <c r="C27" s="8" t="s">
        <v>42</v>
      </c>
      <c r="D27" s="9" t="s">
        <v>43</v>
      </c>
      <c r="E27" s="6" t="s">
        <v>15</v>
      </c>
      <c r="F27" s="7">
        <v>1</v>
      </c>
      <c r="G27" s="19"/>
      <c r="H27" s="18">
        <f t="shared" si="2"/>
        <v>0</v>
      </c>
      <c r="I27" s="50"/>
    </row>
    <row r="28" spans="1:9" ht="67.5" customHeight="1">
      <c r="A28" s="58">
        <v>8</v>
      </c>
      <c r="B28" s="3" t="s">
        <v>44</v>
      </c>
      <c r="C28" s="8" t="s">
        <v>45</v>
      </c>
      <c r="D28" s="5" t="s">
        <v>46</v>
      </c>
      <c r="E28" s="6" t="s">
        <v>15</v>
      </c>
      <c r="F28" s="7">
        <v>1</v>
      </c>
      <c r="G28" s="19"/>
      <c r="H28" s="18">
        <f t="shared" si="2"/>
        <v>0</v>
      </c>
      <c r="I28" s="50"/>
    </row>
    <row r="29" spans="1:9" ht="37.5" customHeight="1">
      <c r="A29" s="82">
        <v>9</v>
      </c>
      <c r="B29" s="3" t="s">
        <v>47</v>
      </c>
      <c r="C29" s="8" t="s">
        <v>48</v>
      </c>
      <c r="D29" s="5" t="s">
        <v>49</v>
      </c>
      <c r="E29" s="6" t="s">
        <v>15</v>
      </c>
      <c r="F29" s="7">
        <v>2</v>
      </c>
      <c r="G29" s="19"/>
      <c r="H29" s="18">
        <f t="shared" si="2"/>
        <v>0</v>
      </c>
      <c r="I29" s="50"/>
    </row>
    <row r="30" spans="1:9" ht="15">
      <c r="A30" s="74" t="s">
        <v>50</v>
      </c>
      <c r="B30" s="75" t="s">
        <v>51</v>
      </c>
      <c r="C30" s="76"/>
      <c r="D30" s="77"/>
      <c r="E30" s="78"/>
      <c r="F30" s="79"/>
      <c r="G30" s="80"/>
      <c r="H30" s="81"/>
      <c r="I30" s="51"/>
    </row>
    <row r="31" spans="1:9" ht="33.75" customHeight="1">
      <c r="A31" s="82">
        <v>1</v>
      </c>
      <c r="B31" s="3" t="s">
        <v>52</v>
      </c>
      <c r="C31" s="8" t="s">
        <v>53</v>
      </c>
      <c r="D31" s="9" t="s">
        <v>54</v>
      </c>
      <c r="E31" s="6" t="s">
        <v>55</v>
      </c>
      <c r="F31" s="7">
        <v>2</v>
      </c>
      <c r="G31" s="19"/>
      <c r="H31" s="18">
        <f t="shared" si="2"/>
        <v>0</v>
      </c>
      <c r="I31" s="50"/>
    </row>
    <row r="32" spans="1:9" ht="35.25" customHeight="1">
      <c r="A32" s="82">
        <v>2</v>
      </c>
      <c r="B32" s="3" t="s">
        <v>56</v>
      </c>
      <c r="C32" s="5" t="s">
        <v>57</v>
      </c>
      <c r="D32" s="5" t="s">
        <v>58</v>
      </c>
      <c r="E32" s="6" t="s">
        <v>55</v>
      </c>
      <c r="F32" s="7">
        <v>3</v>
      </c>
      <c r="G32" s="19"/>
      <c r="H32" s="18">
        <f t="shared" si="2"/>
        <v>0</v>
      </c>
      <c r="I32" s="50"/>
    </row>
    <row r="33" spans="1:9" ht="38.25" customHeight="1">
      <c r="A33" s="82">
        <v>3</v>
      </c>
      <c r="B33" s="3" t="s">
        <v>59</v>
      </c>
      <c r="C33" s="8" t="s">
        <v>60</v>
      </c>
      <c r="D33" s="9" t="s">
        <v>61</v>
      </c>
      <c r="E33" s="6" t="s">
        <v>55</v>
      </c>
      <c r="F33" s="7">
        <v>2</v>
      </c>
      <c r="G33" s="19"/>
      <c r="H33" s="18">
        <f t="shared" si="2"/>
        <v>0</v>
      </c>
      <c r="I33" s="50"/>
    </row>
    <row r="34" spans="1:9" ht="51.75" customHeight="1">
      <c r="A34" s="82">
        <v>4</v>
      </c>
      <c r="B34" s="3" t="s">
        <v>62</v>
      </c>
      <c r="C34" s="4" t="s">
        <v>63</v>
      </c>
      <c r="D34" s="5" t="s">
        <v>64</v>
      </c>
      <c r="E34" s="6" t="s">
        <v>55</v>
      </c>
      <c r="F34" s="7">
        <v>2</v>
      </c>
      <c r="G34" s="19"/>
      <c r="H34" s="18">
        <f t="shared" si="2"/>
        <v>0</v>
      </c>
      <c r="I34" s="50"/>
    </row>
    <row r="35" spans="1:9" ht="49.5" customHeight="1">
      <c r="A35" s="82">
        <v>5</v>
      </c>
      <c r="B35" s="3" t="s">
        <v>65</v>
      </c>
      <c r="C35" s="8" t="s">
        <v>66</v>
      </c>
      <c r="D35" s="9" t="s">
        <v>67</v>
      </c>
      <c r="E35" s="6" t="s">
        <v>15</v>
      </c>
      <c r="F35" s="7">
        <v>12</v>
      </c>
      <c r="G35" s="19"/>
      <c r="H35" s="18">
        <f t="shared" si="2"/>
        <v>0</v>
      </c>
      <c r="I35" s="50"/>
    </row>
    <row r="36" spans="1:9" ht="66.75" customHeight="1">
      <c r="A36" s="82">
        <v>6</v>
      </c>
      <c r="B36" s="3" t="s">
        <v>68</v>
      </c>
      <c r="C36" s="8" t="s">
        <v>69</v>
      </c>
      <c r="D36" s="9" t="s">
        <v>70</v>
      </c>
      <c r="E36" s="6" t="s">
        <v>15</v>
      </c>
      <c r="F36" s="7">
        <v>2</v>
      </c>
      <c r="G36" s="19"/>
      <c r="H36" s="18">
        <f t="shared" si="2"/>
        <v>0</v>
      </c>
      <c r="I36" s="50"/>
    </row>
    <row r="37" spans="1:9" ht="37.5" customHeight="1">
      <c r="A37" s="82">
        <v>7</v>
      </c>
      <c r="B37" s="3" t="s">
        <v>71</v>
      </c>
      <c r="C37" s="8" t="s">
        <v>72</v>
      </c>
      <c r="D37" s="9" t="s">
        <v>73</v>
      </c>
      <c r="E37" s="10" t="s">
        <v>74</v>
      </c>
      <c r="F37" s="7">
        <v>30</v>
      </c>
      <c r="G37" s="19"/>
      <c r="H37" s="18">
        <f t="shared" si="2"/>
        <v>0</v>
      </c>
      <c r="I37" s="50"/>
    </row>
    <row r="38" spans="1:9" ht="39" customHeight="1">
      <c r="A38" s="82">
        <v>8</v>
      </c>
      <c r="B38" s="3" t="s">
        <v>75</v>
      </c>
      <c r="C38" s="8" t="s">
        <v>76</v>
      </c>
      <c r="D38" s="9" t="s">
        <v>73</v>
      </c>
      <c r="E38" s="10" t="s">
        <v>74</v>
      </c>
      <c r="F38" s="7">
        <v>50</v>
      </c>
      <c r="G38" s="19"/>
      <c r="H38" s="18">
        <f t="shared" si="2"/>
        <v>0</v>
      </c>
      <c r="I38" s="50"/>
    </row>
    <row r="39" spans="1:9" ht="75">
      <c r="A39" s="82">
        <v>9</v>
      </c>
      <c r="B39" s="3" t="s">
        <v>77</v>
      </c>
      <c r="C39" s="8" t="s">
        <v>78</v>
      </c>
      <c r="D39" s="5" t="s">
        <v>79</v>
      </c>
      <c r="E39" s="6" t="s">
        <v>15</v>
      </c>
      <c r="F39" s="7">
        <v>4</v>
      </c>
      <c r="G39" s="19"/>
      <c r="H39" s="18">
        <f t="shared" si="2"/>
        <v>0</v>
      </c>
      <c r="I39" s="50"/>
    </row>
    <row r="40" spans="1:9" ht="45">
      <c r="A40" s="82">
        <v>10</v>
      </c>
      <c r="B40" s="3" t="s">
        <v>80</v>
      </c>
      <c r="C40" s="8" t="s">
        <v>81</v>
      </c>
      <c r="D40" s="9" t="s">
        <v>82</v>
      </c>
      <c r="E40" s="10" t="s">
        <v>15</v>
      </c>
      <c r="F40" s="7">
        <v>1</v>
      </c>
      <c r="G40" s="19"/>
      <c r="H40" s="18">
        <f t="shared" si="2"/>
        <v>0</v>
      </c>
      <c r="I40" s="50"/>
    </row>
    <row r="41" spans="1:9" ht="30">
      <c r="A41" s="82">
        <v>11</v>
      </c>
      <c r="B41" s="3" t="s">
        <v>83</v>
      </c>
      <c r="C41" s="8" t="s">
        <v>84</v>
      </c>
      <c r="D41" s="9" t="s">
        <v>85</v>
      </c>
      <c r="E41" s="10" t="s">
        <v>55</v>
      </c>
      <c r="F41" s="7">
        <v>1</v>
      </c>
      <c r="G41" s="19"/>
      <c r="H41" s="18">
        <f t="shared" si="2"/>
        <v>0</v>
      </c>
      <c r="I41" s="50"/>
    </row>
    <row r="42" spans="1:9" ht="36.75" customHeight="1">
      <c r="A42" s="82">
        <v>12</v>
      </c>
      <c r="B42" s="3" t="s">
        <v>86</v>
      </c>
      <c r="C42" s="8" t="s">
        <v>87</v>
      </c>
      <c r="D42" s="9" t="s">
        <v>88</v>
      </c>
      <c r="E42" s="6" t="s">
        <v>74</v>
      </c>
      <c r="F42" s="7">
        <v>50</v>
      </c>
      <c r="G42" s="19"/>
      <c r="H42" s="18">
        <f t="shared" si="2"/>
        <v>0</v>
      </c>
      <c r="I42" s="50"/>
    </row>
    <row r="43" spans="1:9" ht="27" customHeight="1">
      <c r="A43" s="82">
        <v>13</v>
      </c>
      <c r="B43" s="3" t="s">
        <v>89</v>
      </c>
      <c r="C43" s="4" t="s">
        <v>90</v>
      </c>
      <c r="D43" s="5" t="s">
        <v>91</v>
      </c>
      <c r="E43" s="6" t="s">
        <v>92</v>
      </c>
      <c r="F43" s="7">
        <v>2</v>
      </c>
      <c r="G43" s="19"/>
      <c r="H43" s="18">
        <f t="shared" si="2"/>
        <v>0</v>
      </c>
      <c r="I43" s="50"/>
    </row>
    <row r="44" spans="1:9" ht="27.75" customHeight="1">
      <c r="A44" s="82">
        <v>14</v>
      </c>
      <c r="B44" s="3" t="s">
        <v>93</v>
      </c>
      <c r="C44" s="5" t="s">
        <v>94</v>
      </c>
      <c r="D44" s="5" t="s">
        <v>95</v>
      </c>
      <c r="E44" s="6" t="s">
        <v>92</v>
      </c>
      <c r="F44" s="7">
        <v>1</v>
      </c>
      <c r="G44" s="19"/>
      <c r="H44" s="18">
        <f t="shared" si="2"/>
        <v>0</v>
      </c>
      <c r="I44" s="50"/>
    </row>
    <row r="45" spans="1:9" ht="35.25" customHeight="1">
      <c r="A45" s="82">
        <v>15</v>
      </c>
      <c r="B45" s="11" t="s">
        <v>96</v>
      </c>
      <c r="C45" s="12" t="s">
        <v>97</v>
      </c>
      <c r="D45" s="13" t="s">
        <v>98</v>
      </c>
      <c r="E45" s="11" t="s">
        <v>99</v>
      </c>
      <c r="F45" s="14">
        <v>1</v>
      </c>
      <c r="G45" s="19"/>
      <c r="H45" s="18">
        <f t="shared" si="2"/>
        <v>0</v>
      </c>
      <c r="I45" s="50"/>
    </row>
    <row r="46" spans="1:9" ht="48.75" customHeight="1">
      <c r="A46" s="82">
        <v>16</v>
      </c>
      <c r="B46" s="3" t="s">
        <v>100</v>
      </c>
      <c r="C46" s="5" t="s">
        <v>101</v>
      </c>
      <c r="D46" s="5"/>
      <c r="E46" s="6" t="s">
        <v>20</v>
      </c>
      <c r="F46" s="7">
        <v>1</v>
      </c>
      <c r="G46" s="19"/>
      <c r="H46" s="18">
        <f t="shared" si="2"/>
        <v>0</v>
      </c>
      <c r="I46" s="50"/>
    </row>
    <row r="47" spans="1:9" ht="19.5" customHeight="1">
      <c r="A47" s="74" t="s">
        <v>102</v>
      </c>
      <c r="B47" s="91" t="s">
        <v>103</v>
      </c>
      <c r="C47" s="92"/>
      <c r="D47" s="92"/>
      <c r="E47" s="92"/>
      <c r="F47" s="93"/>
      <c r="G47" s="80"/>
      <c r="H47" s="81"/>
      <c r="I47" s="51"/>
    </row>
    <row r="48" spans="1:9" ht="60">
      <c r="A48" s="10">
        <v>1</v>
      </c>
      <c r="B48" s="3" t="s">
        <v>115</v>
      </c>
      <c r="C48" s="5" t="s">
        <v>116</v>
      </c>
      <c r="D48" s="5" t="s">
        <v>117</v>
      </c>
      <c r="E48" s="10" t="s">
        <v>15</v>
      </c>
      <c r="F48" s="14">
        <v>1</v>
      </c>
      <c r="G48" s="19"/>
      <c r="H48" s="18">
        <f t="shared" si="2"/>
        <v>0</v>
      </c>
      <c r="I48" s="50"/>
    </row>
    <row r="49" spans="1:9" ht="25.5" customHeight="1">
      <c r="A49" s="82">
        <v>2</v>
      </c>
      <c r="B49" s="3" t="s">
        <v>104</v>
      </c>
      <c r="C49" s="4" t="s">
        <v>105</v>
      </c>
      <c r="D49" s="5"/>
      <c r="E49" s="10" t="s">
        <v>74</v>
      </c>
      <c r="F49" s="7">
        <v>5</v>
      </c>
      <c r="G49" s="19"/>
      <c r="H49" s="18">
        <f t="shared" si="2"/>
        <v>0</v>
      </c>
      <c r="I49" s="50"/>
    </row>
    <row r="50" spans="1:9" ht="24" customHeight="1">
      <c r="A50" s="82">
        <v>3</v>
      </c>
      <c r="B50" s="3" t="s">
        <v>106</v>
      </c>
      <c r="C50" s="4" t="s">
        <v>107</v>
      </c>
      <c r="D50" s="5"/>
      <c r="E50" s="10" t="s">
        <v>99</v>
      </c>
      <c r="F50" s="7">
        <v>1</v>
      </c>
      <c r="G50" s="19"/>
      <c r="H50" s="18">
        <f t="shared" si="2"/>
        <v>0</v>
      </c>
      <c r="I50" s="50"/>
    </row>
    <row r="51" spans="1:9" ht="34.5" customHeight="1">
      <c r="A51" s="82">
        <v>4</v>
      </c>
      <c r="B51" s="3" t="s">
        <v>108</v>
      </c>
      <c r="C51" s="4" t="s">
        <v>109</v>
      </c>
      <c r="D51" s="5"/>
      <c r="E51" s="10" t="s">
        <v>15</v>
      </c>
      <c r="F51" s="7">
        <v>1</v>
      </c>
      <c r="G51" s="19"/>
      <c r="H51" s="18">
        <f t="shared" si="2"/>
        <v>0</v>
      </c>
      <c r="I51" s="50"/>
    </row>
    <row r="52" spans="1:9" ht="53.25" customHeight="1">
      <c r="A52" s="82">
        <v>5</v>
      </c>
      <c r="B52" s="3" t="s">
        <v>110</v>
      </c>
      <c r="C52" s="4" t="s">
        <v>111</v>
      </c>
      <c r="D52" s="5"/>
      <c r="E52" s="10" t="s">
        <v>20</v>
      </c>
      <c r="F52" s="7">
        <v>1</v>
      </c>
      <c r="G52" s="19"/>
      <c r="H52" s="18">
        <f t="shared" si="2"/>
        <v>0</v>
      </c>
      <c r="I52" s="50"/>
    </row>
    <row r="53" spans="1:9" ht="15">
      <c r="A53" s="74" t="s">
        <v>118</v>
      </c>
      <c r="B53" s="75" t="s">
        <v>128</v>
      </c>
      <c r="C53" s="76"/>
      <c r="D53" s="77"/>
      <c r="E53" s="78"/>
      <c r="F53" s="79"/>
      <c r="G53" s="80"/>
      <c r="H53" s="81"/>
      <c r="I53" s="51"/>
    </row>
    <row r="54" spans="1:9" ht="45">
      <c r="A54" s="10">
        <v>1</v>
      </c>
      <c r="B54" s="3" t="s">
        <v>130</v>
      </c>
      <c r="C54" s="4" t="s">
        <v>151</v>
      </c>
      <c r="D54" s="5"/>
      <c r="E54" s="10" t="s">
        <v>129</v>
      </c>
      <c r="F54" s="7">
        <v>1</v>
      </c>
      <c r="G54" s="19"/>
      <c r="H54" s="18">
        <f>$F54*G54</f>
        <v>0</v>
      </c>
      <c r="I54" s="50"/>
    </row>
    <row r="55" spans="1:9" ht="15">
      <c r="A55" s="74" t="s">
        <v>133</v>
      </c>
      <c r="B55" s="75" t="s">
        <v>134</v>
      </c>
      <c r="C55" s="76"/>
      <c r="D55" s="77"/>
      <c r="E55" s="78"/>
      <c r="F55" s="79"/>
      <c r="G55" s="80"/>
      <c r="H55" s="81"/>
      <c r="I55" s="51"/>
    </row>
    <row r="56" spans="1:9" ht="315">
      <c r="A56" s="10">
        <v>1</v>
      </c>
      <c r="B56" s="3" t="s">
        <v>130</v>
      </c>
      <c r="C56" s="4" t="s">
        <v>153</v>
      </c>
      <c r="D56" s="5" t="s">
        <v>152</v>
      </c>
      <c r="E56" s="10" t="s">
        <v>6</v>
      </c>
      <c r="F56" s="7">
        <v>3.4</v>
      </c>
      <c r="G56" s="19"/>
      <c r="H56" s="18">
        <f>$F56*G56</f>
        <v>0</v>
      </c>
      <c r="I56" s="50"/>
    </row>
    <row r="57" spans="1:9" s="28" customFormat="1" ht="20.100000000000001" customHeight="1">
      <c r="A57" s="21"/>
      <c r="B57" s="22"/>
      <c r="C57" s="22" t="s">
        <v>119</v>
      </c>
      <c r="D57" s="23"/>
      <c r="E57" s="24"/>
      <c r="F57" s="25"/>
      <c r="G57" s="26"/>
      <c r="H57" s="27">
        <f>SUM(H9:H56)</f>
        <v>0</v>
      </c>
      <c r="I57" s="10"/>
    </row>
    <row r="58" spans="1:9" s="28" customFormat="1" ht="20.100000000000001" customHeight="1">
      <c r="A58" s="29"/>
      <c r="B58" s="30"/>
      <c r="C58" s="31" t="s">
        <v>120</v>
      </c>
      <c r="D58" s="32"/>
      <c r="E58" s="33"/>
      <c r="F58" s="34"/>
      <c r="G58" s="35"/>
      <c r="H58" s="27">
        <f>H57*10%</f>
        <v>0</v>
      </c>
      <c r="I58" s="10"/>
    </row>
    <row r="59" spans="1:9" s="28" customFormat="1" ht="20.100000000000001" customHeight="1">
      <c r="A59" s="29"/>
      <c r="B59" s="30"/>
      <c r="C59" s="22" t="s">
        <v>121</v>
      </c>
      <c r="D59" s="36"/>
      <c r="E59" s="33"/>
      <c r="F59" s="34"/>
      <c r="G59" s="35"/>
      <c r="H59" s="27">
        <f>H57+H58</f>
        <v>0</v>
      </c>
      <c r="I59" s="10"/>
    </row>
    <row r="60" spans="1:9" s="28" customFormat="1" ht="15">
      <c r="A60" s="37" t="s">
        <v>122</v>
      </c>
      <c r="B60" s="38"/>
      <c r="C60" s="39"/>
      <c r="D60" s="40"/>
      <c r="E60" s="41"/>
      <c r="F60" s="42"/>
      <c r="G60" s="43"/>
      <c r="H60" s="43"/>
    </row>
    <row r="61" spans="1:9" s="28" customFormat="1" ht="15">
      <c r="A61" s="44" t="s">
        <v>123</v>
      </c>
      <c r="B61" s="45"/>
      <c r="C61" s="45"/>
      <c r="D61" s="46"/>
      <c r="E61" s="47"/>
      <c r="F61" s="48"/>
      <c r="G61" s="49"/>
      <c r="H61" s="49"/>
    </row>
    <row r="62" spans="1:9" s="28" customFormat="1" ht="15">
      <c r="A62" s="44" t="s">
        <v>124</v>
      </c>
      <c r="B62" s="45"/>
      <c r="C62" s="45"/>
      <c r="D62" s="46"/>
      <c r="E62" s="47"/>
      <c r="F62" s="48"/>
      <c r="G62" s="49"/>
      <c r="H62" s="49"/>
    </row>
    <row r="63" spans="1:9" s="28" customFormat="1" ht="33" customHeight="1">
      <c r="A63" s="96" t="s">
        <v>125</v>
      </c>
      <c r="B63" s="96"/>
      <c r="C63" s="96"/>
      <c r="D63" s="96"/>
      <c r="E63" s="96"/>
      <c r="F63" s="96"/>
      <c r="G63" s="96"/>
      <c r="H63" s="96"/>
    </row>
  </sheetData>
  <mergeCells count="6">
    <mergeCell ref="A1:H1"/>
    <mergeCell ref="B47:F47"/>
    <mergeCell ref="A2:H2"/>
    <mergeCell ref="A3:H3"/>
    <mergeCell ref="A4:H4"/>
    <mergeCell ref="A63:H63"/>
  </mergeCells>
  <pageMargins left="0.3" right="0.3" top="0.4" bottom="0.3" header="0.3" footer="0.3"/>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40" sqref="B40"/>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0" sqref="H20"/>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SeABank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dc:creator>
  <cp:lastModifiedBy>Nguyen Viet Thanh (Khoi CNTT)</cp:lastModifiedBy>
  <cp:lastPrinted>2017-11-25T02:30:10Z</cp:lastPrinted>
  <dcterms:created xsi:type="dcterms:W3CDTF">2014-12-29T04:57:48Z</dcterms:created>
  <dcterms:modified xsi:type="dcterms:W3CDTF">2021-01-28T09:32:54Z</dcterms:modified>
</cp:coreProperties>
</file>