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Vietdd2\TKML\2020\Tiền Giang\CHào giá\"/>
    </mc:Choice>
  </mc:AlternateContent>
  <bookViews>
    <workbookView xWindow="5805" yWindow="375" windowWidth="15195" windowHeight="8445"/>
  </bookViews>
  <sheets>
    <sheet name="Dự toán" sheetId="20" r:id="rId1"/>
  </sheets>
  <externalReferences>
    <externalReference r:id="rId2"/>
  </externalReferences>
  <definedNames>
    <definedName name="_xlnm.Print_Area" localSheetId="0">'Dự toán'!$A$1:$I$27</definedName>
    <definedName name="_xlnm.Print_Titles" localSheetId="0">'Dự toán'!$8:$9</definedName>
    <definedName name="USD">[1]Sheet1!$D$5</definedName>
    <definedName name="vnd" localSheetId="0">#REF!</definedName>
    <definedName name="vnd">#REF!</definedName>
  </definedNames>
  <calcPr calcId="152511"/>
</workbook>
</file>

<file path=xl/calcChain.xml><?xml version="1.0" encoding="utf-8"?>
<calcChain xmlns="http://schemas.openxmlformats.org/spreadsheetml/2006/main">
  <c r="H15" i="20" l="1"/>
  <c r="H10" i="20" l="1"/>
  <c r="F13" i="20" l="1"/>
  <c r="F11" i="20"/>
  <c r="H11" i="20" s="1"/>
  <c r="H17" i="20" l="1"/>
  <c r="H13" i="20"/>
  <c r="H16" i="20"/>
  <c r="F14" i="20"/>
  <c r="H14" i="20" s="1"/>
  <c r="H12" i="20"/>
  <c r="H18" i="20" s="1"/>
  <c r="H19" i="20" l="1"/>
  <c r="H20" i="20"/>
  <c r="H21" i="20" l="1"/>
  <c r="H22" i="20" s="1"/>
  <c r="H23" i="20" s="1"/>
</calcChain>
</file>

<file path=xl/sharedStrings.xml><?xml version="1.0" encoding="utf-8"?>
<sst xmlns="http://schemas.openxmlformats.org/spreadsheetml/2006/main" count="58" uniqueCount="51">
  <si>
    <t>STT</t>
  </si>
  <si>
    <t>ĐVT</t>
  </si>
  <si>
    <t>MÃ CV</t>
  </si>
  <si>
    <t>HẠNG MỤC / MÔ TẢ</t>
  </si>
  <si>
    <t>QUY CÁCH / XUẤT XỨ / BẢN VẼ</t>
  </si>
  <si>
    <t>KHỐI LƯỢNG</t>
  </si>
  <si>
    <t>ĐƠN GIÁ</t>
  </si>
  <si>
    <t>THÀNH TIỀN</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</si>
  <si>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</si>
  <si>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</si>
  <si>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</si>
  <si>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TT</t>
  </si>
  <si>
    <t>- Trong suốt quá trình tham gia chào giá và thi công, nhà thầu phải khảo sát hiện trạng công trình và báo cáo với CĐT nếu có bất cứ thay đổi hoặc vướng mắc nào</t>
  </si>
  <si>
    <t>GHI CHÚ</t>
  </si>
  <si>
    <t>cái</t>
  </si>
  <si>
    <t>bộ</t>
  </si>
  <si>
    <t>BẢNG DỰ TOÁN KINH PHÍ XÂY LẮP &amp;TRANG BỊ  NỘI THẤT</t>
  </si>
  <si>
    <t>CÔNG TRÌNH      : NGÂN HÀNG TMCP ĐÔNG NAM Á</t>
  </si>
  <si>
    <t>HẠNG MỤC         : CẢI TẠO SỬA CHŨA CN TIỀN GIANG</t>
  </si>
  <si>
    <r>
      <t xml:space="preserve">ĐỊA ĐIỂM XD      : </t>
    </r>
    <r>
      <rPr>
        <b/>
        <sz val="12"/>
        <color rgb="FFFF0000"/>
        <rFont val="Times New Roman"/>
        <family val="1"/>
      </rPr>
      <t>Số 59-60-61 Đinh Bộ Lĩnh, phường 3, thành phố Mỹ Tho, tỉnh Tiền Giang</t>
    </r>
  </si>
  <si>
    <t>Tổng cộng</t>
  </si>
  <si>
    <t xml:space="preserve">Hệ số nhân công ngoại tỉnh </t>
  </si>
  <si>
    <t xml:space="preserve">Không áp dụng nhà thầu địa phương </t>
  </si>
  <si>
    <t>HS2</t>
  </si>
  <si>
    <t>HS1</t>
  </si>
  <si>
    <t xml:space="preserve">Hệ số làm ngoài giờ hành chính </t>
  </si>
  <si>
    <t xml:space="preserve">Tổng giá trị dự toán </t>
  </si>
  <si>
    <t>VAT</t>
  </si>
  <si>
    <t>Tổng giá trị dự toán (sau VAT)</t>
  </si>
  <si>
    <t>m2</t>
  </si>
  <si>
    <t>HT.TC6</t>
  </si>
  <si>
    <t>Vách thạch cao 2 mặt 1 lớp tấm 9mm, khoảng cách xương 400mm.</t>
  </si>
  <si>
    <t>Vinh Tuong - Lagyp</t>
  </si>
  <si>
    <t>01 cửa kho,</t>
  </si>
  <si>
    <t xml:space="preserve">Lắp bản lề, khóa </t>
  </si>
  <si>
    <t>HT.HT7</t>
  </si>
  <si>
    <t>Sơn, bả trần và tường trong nhà (sơn 3 nước)</t>
  </si>
  <si>
    <t>Maxilite - ICI. Sơn bả lại những khu vực đóng trần, vách thạch cao mới theo thiết kế</t>
  </si>
  <si>
    <t>MS 11</t>
  </si>
  <si>
    <t>Kệ sắt lưu hồ sơ</t>
  </si>
  <si>
    <r>
      <t xml:space="preserve">Giá thép đa năng </t>
    </r>
    <r>
      <rPr>
        <b/>
        <sz val="11"/>
        <rFont val="Times New Roman"/>
        <family val="1"/>
      </rPr>
      <t>GS2K1 Hòa Phát</t>
    </r>
  </si>
  <si>
    <t>NT.V1</t>
  </si>
  <si>
    <r>
      <t xml:space="preserve">Vách logo wall cho Chi nhánh
KT: </t>
    </r>
    <r>
      <rPr>
        <b/>
        <sz val="11"/>
        <rFont val="Times New Roman"/>
        <family val="1"/>
      </rPr>
      <t>2900(cao)</t>
    </r>
  </si>
  <si>
    <r>
      <t xml:space="preserve">Trên, dưới gỗ  okal, đóng hộp dày 100, hoàn thiện Ván MFC mã 2340; giữa ốp kính cường lực dày 8mm sơn màu đỏ 1 mặt trên mặt gỗ MDF; Logo thương hiệu SeABank và đồng tiền sử dụng mika theo chỉ định; khe hắt sáng trên, dưới ánh sáng vàng
Mã bản vẽ: </t>
    </r>
    <r>
      <rPr>
        <b/>
        <sz val="11"/>
        <rFont val="Times New Roman"/>
        <family val="1"/>
      </rPr>
      <t>A2-9</t>
    </r>
  </si>
  <si>
    <t xml:space="preserve">Cửa nhôm hệ Viet Phap màu trắng  bao gồm khuôn </t>
  </si>
  <si>
    <t>Tháo dỡ vách logo cũ và vận chuyển phế thải</t>
  </si>
  <si>
    <t>kt logo 14.5m2</t>
  </si>
  <si>
    <t>gói</t>
  </si>
  <si>
    <t>Khóa  Hàn Quốc. Cửa phòng kho</t>
  </si>
  <si>
    <t>Sửa chữa bản lề cửa ra vào quầy</t>
  </si>
  <si>
    <t>…….., ngày    tháng    năm  2020
Đại diện hợp pháp của nhà thầu 
(Ký, ghi rõ họ tên, chức danh, đóng dấu)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</si>
</sst>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17">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b/>
      <sz val="11"/>
      <name val="Times New Roman"/>
      <family val="1"/>
    </font>
    <font>
      <sz val="11"/>
      <name val="Times New Roman"/>
      <family val="1"/>
    </font>
    <font>
      <b/>
      <i/>
      <sz val="11"/>
      <name val="Times New Roman"/>
      <family val="1"/>
    </font>
    <font>
      <b/>
      <sz val="18"/>
      <name val="Times New Roman"/>
      <family val="1"/>
    </font>
    <font>
      <sz val="10"/>
      <name val="VNI-Helve"/>
    </font>
    <font>
      <sz val="12"/>
      <name val="宋体"/>
      <charset val="134"/>
    </font>
    <font>
      <sz val="10"/>
      <name val=".VnTime"/>
      <family val="2"/>
    </font>
    <font>
      <i/>
      <sz val="11"/>
      <name val="Times New Roman"/>
      <family val="1"/>
    </font>
    <font>
      <sz val="11"/>
      <color theme="1"/>
      <name val="Calibri"/>
      <family val="2"/>
      <scheme val="minor"/>
    </font>
    <font>
      <b/>
      <sz val="12"/>
      <color rgb="FFFF0000"/>
      <name val="Times New Roman"/>
      <family val="1"/>
    </font>
    <font>
      <b/>
      <i/>
      <sz val="12"/>
      <name val="Times New Roman"/>
      <family val="1"/>
    </font>
    <font>
      <sz val="11"/>
      <color rgb="FFFF0000"/>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7">
    <xf numFmtId="0" fontId="0" fillId="0" borderId="0"/>
    <xf numFmtId="0" fontId="3" fillId="0" borderId="0"/>
    <xf numFmtId="43" fontId="13" fillId="0" borderId="0" applyFont="0" applyFill="0" applyBorder="0" applyAlignment="0" applyProtection="0"/>
    <xf numFmtId="43" fontId="10" fillId="0" borderId="0" applyFont="0" applyFill="0" applyBorder="0" applyAlignment="0" applyProtection="0">
      <alignment vertical="center"/>
    </xf>
    <xf numFmtId="43" fontId="13" fillId="0" borderId="0" applyFont="0" applyFill="0" applyBorder="0" applyAlignment="0" applyProtection="0"/>
    <xf numFmtId="0" fontId="11" fillId="0" borderId="0"/>
    <xf numFmtId="0" fontId="10" fillId="0" borderId="0"/>
    <xf numFmtId="0" fontId="13" fillId="0" borderId="0"/>
    <xf numFmtId="0" fontId="1" fillId="0" borderId="0"/>
    <xf numFmtId="0" fontId="9" fillId="0" borderId="0"/>
    <xf numFmtId="0" fontId="3" fillId="0" borderId="0"/>
    <xf numFmtId="0" fontId="2" fillId="0" borderId="0"/>
    <xf numFmtId="0" fontId="3" fillId="0" borderId="0"/>
    <xf numFmtId="0" fontId="3" fillId="0" borderId="0"/>
    <xf numFmtId="0" fontId="13" fillId="0" borderId="0"/>
    <xf numFmtId="0" fontId="13" fillId="0" borderId="0"/>
    <xf numFmtId="9" fontId="10" fillId="0" borderId="0" applyFont="0" applyFill="0" applyBorder="0" applyAlignment="0" applyProtection="0"/>
  </cellStyleXfs>
  <cellXfs count="99">
    <xf numFmtId="0" fontId="0" fillId="0" borderId="0" xfId="0"/>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2" applyNumberFormat="1" applyFont="1" applyFill="1" applyBorder="1" applyAlignment="1">
      <alignment vertical="center"/>
    </xf>
    <xf numFmtId="0" fontId="6" fillId="0" borderId="0" xfId="0" applyFont="1" applyFill="1" applyAlignment="1">
      <alignment vertical="center"/>
    </xf>
    <xf numFmtId="0" fontId="6" fillId="0" borderId="0" xfId="10" applyFont="1" applyFill="1" applyAlignment="1">
      <alignment vertical="center" wrapText="1"/>
    </xf>
    <xf numFmtId="0" fontId="6" fillId="0" borderId="0" xfId="10" applyFont="1" applyFill="1" applyAlignment="1">
      <alignment horizontal="left" vertical="center" wrapText="1"/>
    </xf>
    <xf numFmtId="1" fontId="5" fillId="0" borderId="1" xfId="0" applyNumberFormat="1" applyFont="1" applyFill="1" applyBorder="1" applyAlignment="1">
      <alignment horizontal="left" vertical="center" wrapText="1"/>
    </xf>
    <xf numFmtId="0" fontId="5" fillId="0" borderId="0" xfId="10" applyFont="1" applyFill="1" applyAlignment="1">
      <alignment horizontal="left" vertical="center"/>
    </xf>
    <xf numFmtId="164" fontId="6" fillId="0" borderId="0" xfId="2" applyNumberFormat="1" applyFont="1" applyFill="1" applyAlignment="1">
      <alignment vertical="center"/>
    </xf>
    <xf numFmtId="164" fontId="6" fillId="0" borderId="0" xfId="2" applyNumberFormat="1" applyFont="1" applyFill="1" applyAlignment="1">
      <alignment vertical="center" wrapText="1"/>
    </xf>
    <xf numFmtId="0" fontId="6" fillId="0" borderId="0" xfId="10" applyFont="1" applyFill="1" applyAlignment="1">
      <alignment horizontal="center" vertical="center" wrapText="1"/>
    </xf>
    <xf numFmtId="0" fontId="6" fillId="0" borderId="0" xfId="10" applyFont="1" applyFill="1" applyAlignment="1">
      <alignment horizontal="right" vertical="center" wrapText="1"/>
    </xf>
    <xf numFmtId="0" fontId="6" fillId="0" borderId="0" xfId="0" applyFont="1" applyFill="1" applyAlignment="1">
      <alignment horizontal="right" vertical="center"/>
    </xf>
    <xf numFmtId="164" fontId="5" fillId="0" borderId="1" xfId="2" applyNumberFormat="1" applyFont="1" applyFill="1" applyBorder="1" applyAlignment="1">
      <alignment vertical="center"/>
    </xf>
    <xf numFmtId="0" fontId="4" fillId="0" borderId="0" xfId="8" applyFont="1" applyFill="1" applyAlignment="1">
      <alignment horizontal="center" vertical="center" wrapText="1"/>
    </xf>
    <xf numFmtId="0" fontId="4" fillId="0" borderId="0" xfId="8" applyFont="1" applyFill="1" applyAlignment="1">
      <alignment horizontal="left" vertical="center" wrapText="1" readingOrder="1"/>
    </xf>
    <xf numFmtId="0" fontId="4" fillId="0" borderId="0" xfId="0" applyFont="1" applyFill="1" applyAlignment="1">
      <alignment horizontal="left" vertical="center" wrapText="1"/>
    </xf>
    <xf numFmtId="0" fontId="4" fillId="0" borderId="0" xfId="10" applyFont="1" applyFill="1" applyAlignment="1">
      <alignment horizontal="left" vertical="center" wrapText="1"/>
    </xf>
    <xf numFmtId="164" fontId="4" fillId="0" borderId="0" xfId="2" applyNumberFormat="1" applyFont="1" applyFill="1" applyAlignment="1">
      <alignment horizontal="center" vertical="center" wrapText="1"/>
    </xf>
    <xf numFmtId="164" fontId="6" fillId="0" borderId="0" xfId="2" applyNumberFormat="1" applyFont="1" applyFill="1" applyAlignment="1">
      <alignment horizontal="right" vertical="center" wrapText="1"/>
    </xf>
    <xf numFmtId="164" fontId="6" fillId="0" borderId="0" xfId="2" applyNumberFormat="1" applyFont="1" applyFill="1" applyAlignment="1">
      <alignment horizontal="right" vertical="center"/>
    </xf>
    <xf numFmtId="164" fontId="6" fillId="0" borderId="1" xfId="3" applyNumberFormat="1" applyFont="1" applyFill="1" applyBorder="1" applyAlignment="1">
      <alignment vertical="center" wrapText="1"/>
    </xf>
    <xf numFmtId="1" fontId="6" fillId="0" borderId="1" xfId="0" applyNumberFormat="1" applyFont="1" applyFill="1" applyBorder="1" applyAlignment="1">
      <alignment horizontal="center" vertical="center" wrapText="1"/>
    </xf>
    <xf numFmtId="0" fontId="5" fillId="0" borderId="0" xfId="5" applyFont="1" applyFill="1" applyAlignment="1">
      <alignment horizontal="left" vertical="center"/>
    </xf>
    <xf numFmtId="0" fontId="5" fillId="0" borderId="0" xfId="5" applyFont="1" applyFill="1" applyAlignment="1">
      <alignment horizontal="center" vertical="center"/>
    </xf>
    <xf numFmtId="0" fontId="6" fillId="0" borderId="0" xfId="5" applyFont="1" applyFill="1" applyAlignment="1">
      <alignment horizontal="left" vertical="center"/>
    </xf>
    <xf numFmtId="0" fontId="6" fillId="0" borderId="0" xfId="5" applyFont="1" applyFill="1" applyAlignment="1">
      <alignment horizontal="center" vertical="center"/>
    </xf>
    <xf numFmtId="0" fontId="6" fillId="0" borderId="0" xfId="5" quotePrefix="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164" fontId="6" fillId="0" borderId="0" xfId="2" applyNumberFormat="1" applyFont="1" applyFill="1" applyAlignment="1">
      <alignment horizontal="left" vertical="center" wrapText="1"/>
    </xf>
    <xf numFmtId="43" fontId="12" fillId="0" borderId="0" xfId="2" applyFont="1" applyFill="1" applyAlignment="1">
      <alignment horizontal="right" vertical="center" wrapText="1"/>
    </xf>
    <xf numFmtId="43" fontId="12" fillId="0" borderId="1" xfId="2" applyFont="1" applyFill="1" applyBorder="1" applyAlignment="1">
      <alignment horizontal="center" vertical="center" wrapText="1"/>
    </xf>
    <xf numFmtId="43" fontId="15" fillId="0" borderId="0" xfId="2" applyFont="1" applyFill="1" applyAlignment="1">
      <alignment horizontal="center" vertical="center" wrapText="1"/>
    </xf>
    <xf numFmtId="43" fontId="12" fillId="0" borderId="0" xfId="2" applyFont="1" applyFill="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5" fillId="0" borderId="0" xfId="0" applyFont="1" applyFill="1" applyAlignment="1">
      <alignment vertical="center"/>
    </xf>
    <xf numFmtId="9" fontId="6" fillId="0" borderId="1"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 fontId="5" fillId="0" borderId="4" xfId="0" applyNumberFormat="1"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left" vertical="center" wrapText="1" readingOrder="1"/>
    </xf>
    <xf numFmtId="0" fontId="5" fillId="3" borderId="1" xfId="0" applyFont="1" applyFill="1" applyBorder="1" applyAlignment="1">
      <alignment vertical="center"/>
    </xf>
    <xf numFmtId="0" fontId="5" fillId="4" borderId="1" xfId="0" applyFont="1" applyFill="1" applyBorder="1" applyAlignment="1">
      <alignment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vertical="center"/>
    </xf>
    <xf numFmtId="0" fontId="5" fillId="4" borderId="1" xfId="0" applyFont="1" applyFill="1" applyBorder="1" applyAlignment="1">
      <alignment horizontal="left" vertical="center" wrapText="1"/>
    </xf>
    <xf numFmtId="43" fontId="7" fillId="4" borderId="1" xfId="2" applyFont="1" applyFill="1" applyBorder="1" applyAlignment="1">
      <alignment vertical="center" wrapText="1"/>
    </xf>
    <xf numFmtId="164" fontId="5" fillId="4" borderId="1" xfId="2" applyNumberFormat="1" applyFont="1" applyFill="1" applyBorder="1" applyAlignment="1">
      <alignment vertical="center"/>
    </xf>
    <xf numFmtId="164" fontId="6" fillId="4" borderId="1" xfId="2" applyNumberFormat="1" applyFont="1" applyFill="1" applyBorder="1" applyAlignment="1">
      <alignment vertical="center"/>
    </xf>
    <xf numFmtId="1" fontId="6" fillId="4" borderId="1" xfId="0" quotePrefix="1" applyNumberFormat="1" applyFont="1" applyFill="1" applyBorder="1" applyAlignment="1">
      <alignment horizontal="center" vertical="center" wrapText="1"/>
    </xf>
    <xf numFmtId="1" fontId="5" fillId="4" borderId="1" xfId="0" applyNumberFormat="1" applyFont="1" applyFill="1" applyBorder="1" applyAlignment="1">
      <alignment horizontal="left" vertical="center"/>
    </xf>
    <xf numFmtId="0" fontId="6" fillId="4" borderId="1" xfId="0" quotePrefix="1" applyFont="1" applyFill="1" applyBorder="1" applyAlignment="1">
      <alignment horizontal="left" vertical="center" wrapText="1"/>
    </xf>
    <xf numFmtId="0" fontId="6" fillId="4" borderId="1" xfId="0" applyFont="1" applyFill="1" applyBorder="1" applyAlignment="1">
      <alignment horizontal="center" vertical="center" wrapText="1"/>
    </xf>
    <xf numFmtId="43" fontId="12" fillId="4" borderId="1" xfId="2" applyFont="1" applyFill="1" applyBorder="1" applyAlignment="1">
      <alignment horizontal="center" vertical="center" wrapText="1"/>
    </xf>
    <xf numFmtId="164" fontId="6" fillId="4" borderId="1" xfId="3"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1" fontId="5" fillId="0" borderId="2" xfId="0" applyNumberFormat="1" applyFont="1" applyFill="1" applyBorder="1" applyAlignment="1">
      <alignment vertical="center"/>
    </xf>
    <xf numFmtId="1" fontId="6" fillId="0" borderId="1" xfId="9" applyNumberFormat="1" applyFont="1" applyFill="1" applyBorder="1" applyAlignment="1">
      <alignment horizontal="center" vertical="center"/>
    </xf>
    <xf numFmtId="164" fontId="5" fillId="0" borderId="0" xfId="2" applyNumberFormat="1" applyFont="1" applyFill="1" applyAlignment="1">
      <alignment vertical="center"/>
    </xf>
    <xf numFmtId="43" fontId="12" fillId="3" borderId="1" xfId="2" applyNumberFormat="1" applyFont="1" applyFill="1" applyBorder="1" applyAlignment="1">
      <alignment horizontal="center" vertical="center" wrapText="1"/>
    </xf>
    <xf numFmtId="164" fontId="6" fillId="3" borderId="1" xfId="2" applyNumberFormat="1" applyFont="1" applyFill="1" applyBorder="1" applyAlignment="1">
      <alignment vertical="center"/>
    </xf>
    <xf numFmtId="1" fontId="5" fillId="3" borderId="1" xfId="0" applyNumberFormat="1" applyFont="1" applyFill="1" applyBorder="1" applyAlignment="1">
      <alignment horizontal="left" vertical="center" wrapText="1"/>
    </xf>
    <xf numFmtId="1" fontId="6" fillId="3" borderId="1" xfId="9" applyNumberFormat="1" applyFont="1" applyFill="1" applyBorder="1" applyAlignment="1">
      <alignment vertical="center" wrapText="1"/>
    </xf>
    <xf numFmtId="0" fontId="6" fillId="3" borderId="1" xfId="0" applyFont="1" applyFill="1" applyBorder="1" applyAlignment="1">
      <alignment horizontal="center" vertical="center" wrapText="1"/>
    </xf>
    <xf numFmtId="0" fontId="6" fillId="0" borderId="0" xfId="0" applyFont="1" applyFill="1" applyAlignment="1">
      <alignment vertical="top"/>
    </xf>
    <xf numFmtId="1" fontId="6" fillId="3" borderId="1" xfId="0" quotePrefix="1"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165" fontId="6" fillId="3" borderId="1" xfId="2" applyNumberFormat="1" applyFont="1" applyFill="1" applyBorder="1" applyAlignment="1">
      <alignment horizontal="center" vertical="center" wrapText="1"/>
    </xf>
    <xf numFmtId="164" fontId="6" fillId="3" borderId="1" xfId="3" applyNumberFormat="1" applyFont="1" applyFill="1" applyBorder="1" applyAlignment="1">
      <alignment vertical="center"/>
    </xf>
    <xf numFmtId="0" fontId="6" fillId="3" borderId="1" xfId="0" applyFont="1" applyFill="1" applyBorder="1" applyAlignment="1">
      <alignment vertical="center"/>
    </xf>
    <xf numFmtId="0" fontId="6" fillId="3" borderId="0" xfId="0" applyFont="1" applyFill="1" applyAlignment="1">
      <alignment vertical="center"/>
    </xf>
    <xf numFmtId="43" fontId="6" fillId="3" borderId="1" xfId="2" applyFont="1" applyFill="1" applyBorder="1" applyAlignment="1">
      <alignment horizontal="center" vertical="center" wrapText="1"/>
    </xf>
    <xf numFmtId="0" fontId="16" fillId="3" borderId="0" xfId="0" applyFont="1" applyFill="1" applyAlignment="1">
      <alignment vertical="center"/>
    </xf>
    <xf numFmtId="0" fontId="5" fillId="0" borderId="1" xfId="0" applyFont="1" applyFill="1" applyBorder="1" applyAlignment="1">
      <alignment horizontal="left" vertical="center"/>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64" fontId="6" fillId="0" borderId="1" xfId="2" applyNumberFormat="1" applyFont="1" applyFill="1" applyBorder="1" applyAlignment="1">
      <alignment horizontal="center" vertical="center"/>
    </xf>
    <xf numFmtId="1" fontId="6" fillId="0" borderId="1" xfId="9" applyNumberFormat="1" applyFont="1" applyFill="1" applyBorder="1" applyAlignment="1">
      <alignment vertical="center" wrapText="1"/>
    </xf>
    <xf numFmtId="0" fontId="6" fillId="0" borderId="1" xfId="0" applyFont="1" applyFill="1" applyBorder="1" applyAlignment="1">
      <alignment vertical="center" wrapText="1"/>
    </xf>
    <xf numFmtId="0" fontId="8" fillId="0" borderId="0" xfId="8" applyFont="1" applyFill="1" applyAlignment="1">
      <alignment horizontal="center" vertical="center" wrapText="1"/>
    </xf>
    <xf numFmtId="0" fontId="4" fillId="0" borderId="0" xfId="0" applyFont="1" applyFill="1" applyAlignment="1">
      <alignment horizontal="left" vertical="center"/>
    </xf>
    <xf numFmtId="0" fontId="4" fillId="0" borderId="0" xfId="10" applyFont="1" applyFill="1" applyAlignment="1">
      <alignment horizontal="left" vertical="center"/>
    </xf>
    <xf numFmtId="2"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3" fontId="7" fillId="2" borderId="3" xfId="2" applyFont="1" applyFill="1" applyBorder="1" applyAlignment="1">
      <alignment horizontal="right" vertical="center" wrapText="1"/>
    </xf>
    <xf numFmtId="43" fontId="7" fillId="2" borderId="5" xfId="2" applyFont="1" applyFill="1" applyBorder="1" applyAlignment="1">
      <alignment horizontal="right" vertical="center" wrapText="1"/>
    </xf>
    <xf numFmtId="0" fontId="5" fillId="2" borderId="1" xfId="0" applyFont="1" applyFill="1" applyBorder="1" applyAlignment="1">
      <alignment horizontal="right" vertical="center" wrapText="1"/>
    </xf>
    <xf numFmtId="164" fontId="5" fillId="2" borderId="3" xfId="2" applyNumberFormat="1" applyFont="1" applyFill="1" applyBorder="1" applyAlignment="1">
      <alignment horizontal="center" vertical="center" wrapText="1"/>
    </xf>
    <xf numFmtId="164" fontId="5" fillId="2" borderId="5"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43" fontId="12" fillId="0" borderId="0" xfId="2" applyFont="1" applyFill="1" applyAlignment="1">
      <alignment horizontal="center" vertical="center" wrapText="1"/>
    </xf>
  </cellXfs>
  <cellStyles count="17">
    <cellStyle name="0,0_x000d__x000a_NA_x000d__x000a_" xfId="1"/>
    <cellStyle name="Comma" xfId="2" builtinId="3"/>
    <cellStyle name="Comma 2" xfId="3"/>
    <cellStyle name="Comma 3" xfId="4"/>
    <cellStyle name="Normal" xfId="0" builtinId="0"/>
    <cellStyle name="Normal 2" xfId="5"/>
    <cellStyle name="Normal 3" xfId="6"/>
    <cellStyle name="Normal 3 2" xfId="13"/>
    <cellStyle name="Normal 4" xfId="14"/>
    <cellStyle name="Normal 5" xfId="7"/>
    <cellStyle name="Normal 6" xfId="15"/>
    <cellStyle name="Normal_03 - Noi That Kien Giang" xfId="8"/>
    <cellStyle name="Normal_QTTION-LUU_1" xfId="9"/>
    <cellStyle name="Normal_Sheet1_1" xfId="10"/>
    <cellStyle name="Percent 2" xfId="16"/>
    <cellStyle name="一般_仁寶CVC&amp;HUB標單-2008.04.02" xfId="11"/>
    <cellStyle name="常规_报价单QSD01023000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90" zoomScaleNormal="90" workbookViewId="0">
      <selection activeCell="F30" sqref="F30:I30"/>
    </sheetView>
  </sheetViews>
  <sheetFormatPr defaultColWidth="11.5703125" defaultRowHeight="15"/>
  <cols>
    <col min="1" max="1" width="5.28515625" style="4" customWidth="1"/>
    <col min="2" max="2" width="9.140625" style="37" customWidth="1"/>
    <col min="3" max="3" width="32.42578125" style="38" customWidth="1"/>
    <col min="4" max="4" width="32.7109375" style="29" customWidth="1"/>
    <col min="5" max="5" width="8" style="39" customWidth="1"/>
    <col min="6" max="6" width="12.5703125" style="36" customWidth="1"/>
    <col min="7" max="7" width="15.42578125" style="13" customWidth="1"/>
    <col min="8" max="8" width="15.42578125" style="21" customWidth="1"/>
    <col min="9" max="9" width="15.28515625" style="9" customWidth="1"/>
    <col min="10" max="10" width="16" style="4" customWidth="1"/>
    <col min="11" max="11" width="15.7109375" style="4" bestFit="1" customWidth="1"/>
    <col min="12" max="16384" width="11.5703125" style="4"/>
  </cols>
  <sheetData>
    <row r="1" spans="1:9" ht="16.5" customHeight="1"/>
    <row r="2" spans="1:9" ht="24.75" customHeight="1">
      <c r="A2" s="85" t="s">
        <v>16</v>
      </c>
      <c r="B2" s="85"/>
      <c r="C2" s="85"/>
      <c r="D2" s="85"/>
      <c r="E2" s="85"/>
      <c r="F2" s="85"/>
      <c r="G2" s="85"/>
      <c r="H2" s="85"/>
      <c r="I2" s="85"/>
    </row>
    <row r="3" spans="1:9" ht="16.5" customHeight="1">
      <c r="A3" s="15"/>
      <c r="B3" s="15"/>
      <c r="C3" s="15"/>
      <c r="D3" s="16"/>
      <c r="E3" s="15"/>
      <c r="F3" s="35"/>
      <c r="G3" s="15"/>
      <c r="H3" s="19"/>
      <c r="I3" s="15"/>
    </row>
    <row r="4" spans="1:9" ht="15.75">
      <c r="A4" s="86" t="s">
        <v>17</v>
      </c>
      <c r="B4" s="86"/>
      <c r="C4" s="86"/>
      <c r="D4" s="86"/>
      <c r="E4" s="86"/>
      <c r="F4" s="86"/>
      <c r="G4" s="86"/>
      <c r="H4" s="86"/>
      <c r="I4" s="17"/>
    </row>
    <row r="5" spans="1:9" ht="15.75">
      <c r="A5" s="87" t="s">
        <v>18</v>
      </c>
      <c r="B5" s="87"/>
      <c r="C5" s="87"/>
      <c r="D5" s="87"/>
      <c r="E5" s="87"/>
      <c r="F5" s="87"/>
      <c r="G5" s="87"/>
      <c r="H5" s="87"/>
      <c r="I5" s="18"/>
    </row>
    <row r="6" spans="1:9" ht="15.75">
      <c r="A6" s="87" t="s">
        <v>19</v>
      </c>
      <c r="B6" s="87"/>
      <c r="C6" s="87"/>
      <c r="D6" s="87"/>
      <c r="E6" s="87"/>
      <c r="F6" s="87"/>
      <c r="G6" s="87"/>
      <c r="H6" s="87"/>
      <c r="I6" s="18"/>
    </row>
    <row r="7" spans="1:9">
      <c r="A7" s="40"/>
      <c r="B7" s="8"/>
      <c r="C7" s="5"/>
      <c r="D7" s="6"/>
      <c r="E7" s="11"/>
      <c r="F7" s="33"/>
      <c r="G7" s="12"/>
      <c r="H7" s="20"/>
      <c r="I7" s="10"/>
    </row>
    <row r="8" spans="1:9" ht="23.25" customHeight="1">
      <c r="A8" s="88" t="s">
        <v>0</v>
      </c>
      <c r="B8" s="89" t="s">
        <v>2</v>
      </c>
      <c r="C8" s="90" t="s">
        <v>3</v>
      </c>
      <c r="D8" s="91" t="s">
        <v>4</v>
      </c>
      <c r="E8" s="90" t="s">
        <v>1</v>
      </c>
      <c r="F8" s="92" t="s">
        <v>5</v>
      </c>
      <c r="G8" s="94" t="s">
        <v>6</v>
      </c>
      <c r="H8" s="95" t="s">
        <v>7</v>
      </c>
      <c r="I8" s="97" t="s">
        <v>13</v>
      </c>
    </row>
    <row r="9" spans="1:9">
      <c r="A9" s="88"/>
      <c r="B9" s="89"/>
      <c r="C9" s="90"/>
      <c r="D9" s="91"/>
      <c r="E9" s="90"/>
      <c r="F9" s="93"/>
      <c r="G9" s="94"/>
      <c r="H9" s="96"/>
      <c r="I9" s="97"/>
    </row>
    <row r="10" spans="1:9" s="69" customFormat="1" ht="39.75" customHeight="1">
      <c r="A10" s="62">
        <v>1</v>
      </c>
      <c r="B10" s="78" t="s">
        <v>11</v>
      </c>
      <c r="C10" s="79" t="s">
        <v>45</v>
      </c>
      <c r="D10" s="80" t="s">
        <v>46</v>
      </c>
      <c r="E10" s="81" t="s">
        <v>47</v>
      </c>
      <c r="F10" s="34">
        <v>1</v>
      </c>
      <c r="G10" s="82"/>
      <c r="H10" s="3">
        <f>F10*G10</f>
        <v>0</v>
      </c>
      <c r="I10" s="3"/>
    </row>
    <row r="11" spans="1:9" s="69" customFormat="1" ht="129.75" customHeight="1">
      <c r="A11" s="62">
        <v>2</v>
      </c>
      <c r="B11" s="7" t="s">
        <v>41</v>
      </c>
      <c r="C11" s="83" t="s">
        <v>42</v>
      </c>
      <c r="D11" s="84" t="s">
        <v>43</v>
      </c>
      <c r="E11" s="2" t="s">
        <v>29</v>
      </c>
      <c r="F11" s="34">
        <f>5*2.9</f>
        <v>14.5</v>
      </c>
      <c r="G11" s="22"/>
      <c r="H11" s="3">
        <f>F11*G11</f>
        <v>0</v>
      </c>
      <c r="I11" s="3"/>
    </row>
    <row r="12" spans="1:9" s="75" customFormat="1" ht="54" customHeight="1">
      <c r="A12" s="70">
        <v>3</v>
      </c>
      <c r="B12" s="66" t="s">
        <v>30</v>
      </c>
      <c r="C12" s="67" t="s">
        <v>31</v>
      </c>
      <c r="D12" s="71" t="s">
        <v>32</v>
      </c>
      <c r="E12" s="68" t="s">
        <v>29</v>
      </c>
      <c r="F12" s="72">
        <v>15</v>
      </c>
      <c r="G12" s="73"/>
      <c r="H12" s="3">
        <f t="shared" ref="H12:H13" si="0">F12*G12</f>
        <v>0</v>
      </c>
      <c r="I12" s="74"/>
    </row>
    <row r="13" spans="1:9" s="77" customFormat="1" ht="56.25" customHeight="1">
      <c r="A13" s="62">
        <v>4</v>
      </c>
      <c r="B13" s="66" t="s">
        <v>35</v>
      </c>
      <c r="C13" s="67" t="s">
        <v>36</v>
      </c>
      <c r="D13" s="71" t="s">
        <v>37</v>
      </c>
      <c r="E13" s="68" t="s">
        <v>29</v>
      </c>
      <c r="F13" s="76">
        <f>F12*2</f>
        <v>30</v>
      </c>
      <c r="G13" s="73"/>
      <c r="H13" s="3">
        <f t="shared" si="0"/>
        <v>0</v>
      </c>
      <c r="I13" s="74"/>
    </row>
    <row r="14" spans="1:9" s="69" customFormat="1" ht="54.75" customHeight="1">
      <c r="A14" s="62">
        <v>5</v>
      </c>
      <c r="B14" s="66" t="s">
        <v>11</v>
      </c>
      <c r="C14" s="67" t="s">
        <v>44</v>
      </c>
      <c r="D14" s="71" t="s">
        <v>33</v>
      </c>
      <c r="E14" s="68" t="s">
        <v>29</v>
      </c>
      <c r="F14" s="64">
        <f>2.2*0.9</f>
        <v>1.9800000000000002</v>
      </c>
      <c r="G14" s="73"/>
      <c r="H14" s="3">
        <f t="shared" ref="H14:H15" si="1">F14*G14</f>
        <v>0</v>
      </c>
      <c r="I14" s="65"/>
    </row>
    <row r="15" spans="1:9" s="69" customFormat="1" ht="23.25" customHeight="1">
      <c r="A15" s="70">
        <v>6</v>
      </c>
      <c r="B15" s="66" t="s">
        <v>11</v>
      </c>
      <c r="C15" s="67" t="s">
        <v>49</v>
      </c>
      <c r="D15" s="71"/>
      <c r="E15" s="68" t="s">
        <v>47</v>
      </c>
      <c r="F15" s="64">
        <v>1</v>
      </c>
      <c r="G15" s="73"/>
      <c r="H15" s="3">
        <f t="shared" si="1"/>
        <v>0</v>
      </c>
      <c r="I15" s="65"/>
    </row>
    <row r="16" spans="1:9" s="69" customFormat="1" ht="30" customHeight="1">
      <c r="A16" s="62">
        <v>7</v>
      </c>
      <c r="B16" s="66" t="s">
        <v>11</v>
      </c>
      <c r="C16" s="67" t="s">
        <v>34</v>
      </c>
      <c r="D16" s="71" t="s">
        <v>48</v>
      </c>
      <c r="E16" s="68" t="s">
        <v>15</v>
      </c>
      <c r="F16" s="64">
        <v>1</v>
      </c>
      <c r="G16" s="73"/>
      <c r="H16" s="3">
        <f t="shared" ref="H16" si="2">F16*G16</f>
        <v>0</v>
      </c>
      <c r="I16" s="65"/>
    </row>
    <row r="17" spans="1:11" s="69" customFormat="1" ht="32.25" customHeight="1">
      <c r="A17" s="62">
        <v>8</v>
      </c>
      <c r="B17" s="78" t="s">
        <v>38</v>
      </c>
      <c r="C17" s="79" t="s">
        <v>39</v>
      </c>
      <c r="D17" s="80" t="s">
        <v>40</v>
      </c>
      <c r="E17" s="81" t="s">
        <v>14</v>
      </c>
      <c r="F17" s="34">
        <v>2</v>
      </c>
      <c r="G17" s="82"/>
      <c r="H17" s="3">
        <f t="shared" ref="H17" si="3">F17*G17</f>
        <v>0</v>
      </c>
      <c r="I17" s="3"/>
    </row>
    <row r="18" spans="1:11" ht="20.100000000000001" customHeight="1">
      <c r="A18" s="23"/>
      <c r="B18" s="61" t="s">
        <v>20</v>
      </c>
      <c r="C18" s="42"/>
      <c r="D18" s="42"/>
      <c r="E18" s="43"/>
      <c r="F18" s="34"/>
      <c r="G18" s="22"/>
      <c r="H18" s="14">
        <f>SUM(H10:H17)</f>
        <v>0</v>
      </c>
      <c r="I18" s="3"/>
      <c r="J18" s="63"/>
      <c r="K18" s="9"/>
    </row>
    <row r="19" spans="1:11" ht="20.100000000000001" customHeight="1">
      <c r="A19" s="23"/>
      <c r="B19" s="46" t="s">
        <v>24</v>
      </c>
      <c r="C19" s="44" t="s">
        <v>25</v>
      </c>
      <c r="D19" s="1"/>
      <c r="E19" s="41">
        <v>0.04</v>
      </c>
      <c r="F19" s="34"/>
      <c r="G19" s="22"/>
      <c r="H19" s="14">
        <f>H18*0.04</f>
        <v>0</v>
      </c>
      <c r="I19" s="3"/>
      <c r="J19" s="63"/>
      <c r="K19" s="9"/>
    </row>
    <row r="20" spans="1:11" ht="20.100000000000001" customHeight="1">
      <c r="A20" s="23"/>
      <c r="B20" s="46" t="s">
        <v>23</v>
      </c>
      <c r="C20" s="44" t="s">
        <v>21</v>
      </c>
      <c r="D20" s="45" t="s">
        <v>22</v>
      </c>
      <c r="E20" s="41">
        <v>0.05</v>
      </c>
      <c r="F20" s="34"/>
      <c r="G20" s="22"/>
      <c r="H20" s="14">
        <f>H18*0.05</f>
        <v>0</v>
      </c>
      <c r="I20" s="3"/>
      <c r="J20" s="63"/>
      <c r="K20" s="9"/>
    </row>
    <row r="21" spans="1:11" ht="20.100000000000001" customHeight="1">
      <c r="A21" s="48"/>
      <c r="B21" s="49"/>
      <c r="C21" s="47" t="s">
        <v>26</v>
      </c>
      <c r="D21" s="50"/>
      <c r="E21" s="47"/>
      <c r="F21" s="51"/>
      <c r="G21" s="52"/>
      <c r="H21" s="52">
        <f>SUM(H18:H20)</f>
        <v>0</v>
      </c>
      <c r="I21" s="53"/>
      <c r="J21" s="63"/>
      <c r="K21" s="9"/>
    </row>
    <row r="22" spans="1:11" ht="20.100000000000001" customHeight="1">
      <c r="A22" s="54"/>
      <c r="B22" s="55"/>
      <c r="C22" s="47" t="s">
        <v>27</v>
      </c>
      <c r="D22" s="56"/>
      <c r="E22" s="57"/>
      <c r="F22" s="58"/>
      <c r="G22" s="59"/>
      <c r="H22" s="52">
        <f>H21*0.1</f>
        <v>0</v>
      </c>
      <c r="I22" s="53"/>
    </row>
    <row r="23" spans="1:11" ht="20.100000000000001" customHeight="1">
      <c r="A23" s="54"/>
      <c r="B23" s="55"/>
      <c r="C23" s="47" t="s">
        <v>28</v>
      </c>
      <c r="D23" s="60"/>
      <c r="E23" s="57"/>
      <c r="F23" s="58"/>
      <c r="G23" s="59"/>
      <c r="H23" s="52">
        <f>H21+H22</f>
        <v>0</v>
      </c>
      <c r="I23" s="53"/>
    </row>
    <row r="24" spans="1:11">
      <c r="B24" s="24" t="s">
        <v>8</v>
      </c>
      <c r="C24" s="25"/>
      <c r="D24" s="26"/>
      <c r="E24" s="27"/>
    </row>
    <row r="25" spans="1:11">
      <c r="B25" s="28" t="s">
        <v>9</v>
      </c>
      <c r="C25" s="29"/>
      <c r="E25" s="30"/>
      <c r="F25" s="33"/>
      <c r="G25" s="31"/>
      <c r="H25" s="20"/>
      <c r="I25" s="32"/>
    </row>
    <row r="26" spans="1:11">
      <c r="B26" s="28" t="s">
        <v>10</v>
      </c>
      <c r="C26" s="29"/>
      <c r="E26" s="30"/>
      <c r="F26" s="33"/>
      <c r="G26" s="31"/>
      <c r="H26" s="20"/>
      <c r="I26" s="32"/>
    </row>
    <row r="27" spans="1:11">
      <c r="B27" s="28" t="s">
        <v>12</v>
      </c>
      <c r="C27" s="29"/>
      <c r="E27" s="30"/>
      <c r="F27" s="33"/>
      <c r="G27" s="31"/>
      <c r="H27" s="20"/>
      <c r="I27" s="32"/>
    </row>
    <row r="30" spans="1:11" ht="69.75" customHeight="1">
      <c r="F30" s="98" t="s">
        <v>50</v>
      </c>
      <c r="G30" s="98"/>
      <c r="H30" s="98"/>
      <c r="I30" s="98"/>
    </row>
  </sheetData>
  <mergeCells count="14">
    <mergeCell ref="F30:I30"/>
    <mergeCell ref="A2:I2"/>
    <mergeCell ref="A4:H4"/>
    <mergeCell ref="A5:H5"/>
    <mergeCell ref="A6:H6"/>
    <mergeCell ref="A8:A9"/>
    <mergeCell ref="B8:B9"/>
    <mergeCell ref="C8:C9"/>
    <mergeCell ref="D8:D9"/>
    <mergeCell ref="E8:E9"/>
    <mergeCell ref="F8:F9"/>
    <mergeCell ref="G8:G9"/>
    <mergeCell ref="H8:H9"/>
    <mergeCell ref="I8:I9"/>
  </mergeCells>
  <printOptions horizontalCentered="1"/>
  <pageMargins left="0.19685039370078741" right="0.19685039370078741" top="0.27559055118110237" bottom="0.39370078740157483" header="0.23622047244094491" footer="0.15748031496062992"/>
  <pageSetup paperSize="9" scale="96"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Dự toán</vt:lpstr>
      <vt:lpstr>'Dự toán'!Print_Area</vt:lpstr>
      <vt:lpstr>'Dự toán'!Print_Titles</vt:lpstr>
    </vt:vector>
  </TitlesOfParts>
  <Company>SeABank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viet.dd2</cp:lastModifiedBy>
  <cp:lastPrinted>2017-08-22T09:22:30Z</cp:lastPrinted>
  <dcterms:created xsi:type="dcterms:W3CDTF">2014-12-29T04:57:48Z</dcterms:created>
  <dcterms:modified xsi:type="dcterms:W3CDTF">2020-11-24T03:05:15Z</dcterms:modified>
</cp:coreProperties>
</file>