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eABank\53. CN Đaklak\thông tin mời thầu\"/>
    </mc:Choice>
  </mc:AlternateContent>
  <bookViews>
    <workbookView xWindow="5805" yWindow="375" windowWidth="15195" windowHeight="8445"/>
  </bookViews>
  <sheets>
    <sheet name="XD" sheetId="20" r:id="rId1"/>
  </sheets>
  <externalReferences>
    <externalReference r:id="rId2"/>
  </externalReferences>
  <definedNames>
    <definedName name="_xlnm.Print_Area" localSheetId="0">XD!$A$1:$I$67</definedName>
    <definedName name="_xlnm.Print_Titles" localSheetId="0">XD!$8:$9</definedName>
    <definedName name="USD">[1]Sheet1!$D$5</definedName>
    <definedName name="vnd" localSheetId="0">#REF!</definedName>
    <definedName name="vnd">#REF!</definedName>
  </definedNames>
  <calcPr calcId="152511"/>
</workbook>
</file>

<file path=xl/calcChain.xml><?xml version="1.0" encoding="utf-8"?>
<calcChain xmlns="http://schemas.openxmlformats.org/spreadsheetml/2006/main">
  <c r="H31" i="20" l="1"/>
  <c r="H57" i="20" l="1"/>
  <c r="H56" i="20"/>
  <c r="H55" i="20"/>
  <c r="H54" i="20"/>
  <c r="H53" i="20"/>
  <c r="H51" i="20"/>
  <c r="H50" i="20"/>
  <c r="H49" i="20"/>
  <c r="H48" i="20"/>
  <c r="H47" i="20"/>
  <c r="H46" i="20"/>
  <c r="H45" i="20"/>
  <c r="H43" i="20"/>
  <c r="H42" i="20"/>
  <c r="H41" i="20"/>
  <c r="H40" i="20"/>
  <c r="H39" i="20"/>
  <c r="H38" i="20"/>
  <c r="H37" i="20"/>
  <c r="H35" i="20"/>
  <c r="H34" i="20"/>
  <c r="H30" i="20" l="1"/>
  <c r="H11" i="20" l="1"/>
  <c r="H15" i="20" l="1"/>
  <c r="H14" i="20" l="1"/>
  <c r="H13" i="20"/>
  <c r="H16" i="20"/>
  <c r="H12" i="20" l="1"/>
  <c r="H17" i="20" l="1"/>
  <c r="H19" i="20" l="1"/>
  <c r="H20" i="20"/>
  <c r="H21" i="20"/>
  <c r="H22" i="20"/>
  <c r="H23" i="20"/>
  <c r="H24" i="20"/>
  <c r="H25" i="20"/>
  <c r="H26" i="20"/>
  <c r="H28" i="20" l="1"/>
  <c r="H58" i="20" s="1"/>
  <c r="H59" i="20" l="1"/>
  <c r="H60" i="20" l="1"/>
  <c r="H61" i="20" s="1"/>
  <c r="H62" i="20" s="1"/>
</calcChain>
</file>

<file path=xl/sharedStrings.xml><?xml version="1.0" encoding="utf-8"?>
<sst xmlns="http://schemas.openxmlformats.org/spreadsheetml/2006/main" count="187" uniqueCount="136">
  <si>
    <t>STT</t>
  </si>
  <si>
    <t>ĐVT</t>
  </si>
  <si>
    <t>MÃ CV</t>
  </si>
  <si>
    <t>HẠNG MỤC / MÔ TẢ</t>
  </si>
  <si>
    <t>QUY CÁCH / XUẤT XỨ / BẢN VẼ</t>
  </si>
  <si>
    <t>KHỐI LƯỢNG</t>
  </si>
  <si>
    <t>ĐƠN GIÁ</t>
  </si>
  <si>
    <t>THÀNH TIỀN</t>
  </si>
  <si>
    <t>A</t>
  </si>
  <si>
    <t>B</t>
  </si>
  <si>
    <t>Ghi chú :</t>
  </si>
  <si>
    <t>- Khối lượng dự toán là khối lượng tạm tính, khối lượng nghiệm thu là khối lượng thi công thực tế tại công trình</t>
  </si>
  <si>
    <t>- Giá thi công là Giá được tính trong hợp đồng, dựa trên kết quả chấm thầu và đàm phán giảm Giá</t>
  </si>
  <si>
    <t>TT</t>
  </si>
  <si>
    <t>- Trong suốt quá trình tham gia chào giá và thi công, nhà thầu phải khảo sát hiện trạng công trình và báo cáo với CĐT nếu có bất cứ thay đổi hoặc vướng mắc nào</t>
  </si>
  <si>
    <t>GHI CHÚ</t>
  </si>
  <si>
    <t>m2</t>
  </si>
  <si>
    <t>m</t>
  </si>
  <si>
    <t>bộ</t>
  </si>
  <si>
    <t>BẢNG DỰ TOÁN KINH PHÍ XÂY LẮP &amp;TRANG BỊ  NỘI THẤT</t>
  </si>
  <si>
    <t xml:space="preserve">ĐỊA ĐIỂM XD      : </t>
  </si>
  <si>
    <t>Bộ</t>
  </si>
  <si>
    <t>BH.PN2</t>
  </si>
  <si>
    <t xml:space="preserve">Bạt hiflex in mực ngoài trời hình ảnh quảng cáo sản phẩm SeABank, đằng sau lót tôn lá chống gió dày 0.3 - 0.5 mm. Chi phí bao gồm nhân công và vật tư in ấn + treo lắp pano mới, tận dụng hệ khung thép hiện trạng để gia cố treo lắp nhằm đảm bảo chắc chắn trong việc chống gió bão. </t>
  </si>
  <si>
    <t>Hệ số làm ngoài giờ hành chính</t>
  </si>
  <si>
    <t>Tổng giá trị dự toán</t>
  </si>
  <si>
    <t>HS1</t>
  </si>
  <si>
    <t>VAT</t>
  </si>
  <si>
    <t>Tổng giá trị dự toán (sau VAT)</t>
  </si>
  <si>
    <t>Tổng cộng</t>
  </si>
  <si>
    <t>CÔNG TRÌNH      : NGÂN HÀNG TMCP ĐÔNG NAM Á - CN ĐĂKLAK &amp; PGD BUÔN ĐÔN</t>
  </si>
  <si>
    <t>CN ĐĂK LĂK</t>
  </si>
  <si>
    <t>PGD BUÔN ĐÔN</t>
  </si>
  <si>
    <t>Lắp đặt Pano Quảng cáo sản phẩm tại tầng 1.Kt: 8.2x2.6m và 10x2.6m
Kiểm tra kích thước trước khi thi công</t>
  </si>
  <si>
    <t>Lưới chống côn trùng + lưới sắt bảo vệ</t>
  </si>
  <si>
    <t>Ống khói DN90mm</t>
  </si>
  <si>
    <t>Co vuông DN90mm</t>
  </si>
  <si>
    <t>Co Thẳng DN90mm</t>
  </si>
  <si>
    <t>Rắc co DN90mm</t>
  </si>
  <si>
    <t>Thiết bị giảm rung ống khói</t>
  </si>
  <si>
    <t xml:space="preserve">Dây diện 3 pha nối từ máy phát điện đến cầu dao tổng, cáp đơn 4x25mm2 </t>
  </si>
  <si>
    <t>Nhân công lắp đặt và thi công</t>
  </si>
  <si>
    <t>Lắp đặt hệ thống ống khói máy phát điện</t>
  </si>
  <si>
    <t>Cái</t>
  </si>
  <si>
    <t>Gói</t>
  </si>
  <si>
    <t>HẠNG MỤC         : CẢI TẠO SỬA CHỮA VÀ TRANG BỊ NỘI THẤT</t>
  </si>
  <si>
    <t>ĐH.K8</t>
  </si>
  <si>
    <t>Bảo dưỡng máy điều hòa cũ</t>
  </si>
  <si>
    <t>Sửa chữa khóa cửa phòng GĐ/hộc tủ cá nhân/tủ hồ sơ</t>
  </si>
  <si>
    <t>Tận dụng khóa hiện trạng - đánh chìa khóa mới</t>
  </si>
  <si>
    <t>Đồng bộ với điều hòa</t>
  </si>
  <si>
    <t>HT.VK4</t>
  </si>
  <si>
    <t xml:space="preserve">Bản lề âm sàn </t>
  </si>
  <si>
    <t>VVP (Thái Lan)</t>
  </si>
  <si>
    <t>HT.VK5</t>
  </si>
  <si>
    <t xml:space="preserve">Khoá âm sàn </t>
  </si>
  <si>
    <t>Đ.CS4</t>
  </si>
  <si>
    <t>Đèn Downlight D=100</t>
  </si>
  <si>
    <t>Philip</t>
  </si>
  <si>
    <t xml:space="preserve">  TT</t>
  </si>
  <si>
    <t>Ghế đôn khách ngồi trước quầy giao dịch</t>
  </si>
  <si>
    <t>Khung gỗ tự nhiên, đệm mút, bọc nỉ màu đỏ, chân gỗ sơn trắng, đế nhựa.</t>
  </si>
  <si>
    <t>cái</t>
  </si>
  <si>
    <t>C</t>
  </si>
  <si>
    <t>VẬN HÀNH TỈNH</t>
  </si>
  <si>
    <t>NT.B9</t>
  </si>
  <si>
    <r>
      <t xml:space="preserve">Bàn nhân viên 1.2M
KT: </t>
    </r>
    <r>
      <rPr>
        <b/>
        <sz val="11"/>
        <rFont val="Times New Roman"/>
        <family val="1"/>
      </rPr>
      <t>1200x700x750
(</t>
    </r>
    <r>
      <rPr>
        <sz val="11"/>
        <rFont val="Times New Roman"/>
        <family val="1"/>
      </rPr>
      <t>Hộc tủ: 450x450x650)</t>
    </r>
  </si>
  <si>
    <r>
      <t xml:space="preserve">Gỗ Okal dày 18mm (mặt bàn okal dày 22mm), hoàn thiện verneer vân sồi trắng, sơn PU bóng mờ; hộc tủ bánh xe, ngăn kéo ray trượt Hafele bánh nhựa có khóa
Mã bản vẽ: </t>
    </r>
    <r>
      <rPr>
        <b/>
        <sz val="11"/>
        <rFont val="Times New Roman"/>
        <family val="1"/>
      </rPr>
      <t>A4-8</t>
    </r>
  </si>
  <si>
    <t>D</t>
  </si>
  <si>
    <t>I</t>
  </si>
  <si>
    <t>Hệ thống mái</t>
  </si>
  <si>
    <t>X1</t>
  </si>
  <si>
    <t xml:space="preserve">Biển hộp đèn Quảng cáo khung xương sắt hộp, sơn chống gỉ, Mặt biển tấm Alumex, Logo, bộ chữ SeABank, ATM cắt khắc Mika gắn chìm.  </t>
  </si>
  <si>
    <t>Alumex Alcorest
Mica đen 3 ly
Sắt hộp 25x25, 20x40 (dầy 1ly)
Kích thước theo bản vẽ chi tiết.</t>
  </si>
  <si>
    <t>X2</t>
  </si>
  <si>
    <t xml:space="preserve">Nóc trên, mặt dưới biển hộp đèn. </t>
  </si>
  <si>
    <t>Alumex Alcorest
Mica đỏ 3 ly
Sắt hộp 25x25, 20x40 (dầy 1ly)
Kích thước theo bản vẽ chi tiết.</t>
  </si>
  <si>
    <t>II</t>
  </si>
  <si>
    <t>Thân cabin</t>
  </si>
  <si>
    <t>X3</t>
  </si>
  <si>
    <t>Mặt trước, mặt sau thân máy bằng Nhôm Alumech 3mm</t>
  </si>
  <si>
    <t>Alumex Alcorest
Sắt hộp 25x25, 20x40 (dầy 1ly)
Kích thước, màu sắc theo bản vẽ chi tiết.</t>
  </si>
  <si>
    <t>Đan xương sắt mặt sau chống trộm bằng thép hộp 20x20 khoảng cách 200x200</t>
  </si>
  <si>
    <t>X4</t>
  </si>
  <si>
    <t>Ốp Alu trong nhà</t>
  </si>
  <si>
    <t>Alu loại Alcorest dầy 3mm độ dầy phủ nhôm 0.2</t>
  </si>
  <si>
    <t>X5</t>
  </si>
  <si>
    <t>Bộ logo mika trắng 2mm dán mặt trước ATM (theo thiết kế)</t>
  </si>
  <si>
    <t>Mika 3ly</t>
  </si>
  <si>
    <t>X6</t>
  </si>
  <si>
    <t>Khắc CNC Bộ chữ "kết nối giá trị cuộc sống" bằng mica trắng</t>
  </si>
  <si>
    <t>X7</t>
  </si>
  <si>
    <t>Bộ logo biểu tượng chấp nhận thanh toán và số điện thoại callcenter in trên decal ngoài trời</t>
  </si>
  <si>
    <t>Decal PP, kích thước theo thiết kế</t>
  </si>
  <si>
    <t>X8</t>
  </si>
  <si>
    <t xml:space="preserve">Decan dán thân máy </t>
  </si>
  <si>
    <t>III</t>
  </si>
  <si>
    <t>Thiết bị điện:</t>
  </si>
  <si>
    <t>X9</t>
  </si>
  <si>
    <t>Attomat chống giật 20A-30mA.</t>
  </si>
  <si>
    <t>Ls/Sino/Lioa/Vanlock tương đương.</t>
  </si>
  <si>
    <t>X10</t>
  </si>
  <si>
    <t>Role Time hẹn giờ bật tắt thiết bị điện.</t>
  </si>
  <si>
    <t>National/ tương đương</t>
  </si>
  <si>
    <t>X11</t>
  </si>
  <si>
    <t>Đèn Downlight âm trần D100
*Chụp đèn mạ inox
*01 Bóng tiết kiệm điện
*Kính bảo vệ (chất liệu kính phun cát chống nhiệt)</t>
  </si>
  <si>
    <t>Paragon/Duhal/Điện Quang, Rạng Đông</t>
  </si>
  <si>
    <t>X12</t>
  </si>
  <si>
    <t>Dây điện 2 x 1.5 mm</t>
  </si>
  <si>
    <t>Cadivi/Trần Phú/Cadisun/Lioa</t>
  </si>
  <si>
    <t>Nẹp sàn</t>
  </si>
  <si>
    <t>X14</t>
  </si>
  <si>
    <t>Đèn neon 0.6 m hắt sáng trong hộp biển quảng cáo</t>
  </si>
  <si>
    <t>Rạng Đông/Phillip/Điện Quang</t>
  </si>
  <si>
    <t>X15</t>
  </si>
  <si>
    <t>Ổ cắm 3 chấu 3 lỗ cắm chuyên dùng cho ATM.</t>
  </si>
  <si>
    <t>Lioa/Vanlock/Sino/Clipsal.</t>
  </si>
  <si>
    <t>IV</t>
  </si>
  <si>
    <t>Phần hoàn trả booth ATM tại vị trí cũ</t>
  </si>
  <si>
    <t>Phá dỡ Booth ATM</t>
  </si>
  <si>
    <t>Phá dỡ toàn bộ thân booth ATM, đem tiêu hủy đúng nơi quy định
Bao gồm cả tháo dỡ hệ thống điện, 
Điều hòa bàn giao lại cho CN</t>
  </si>
  <si>
    <t>gói</t>
  </si>
  <si>
    <t>Đục nền</t>
  </si>
  <si>
    <t>Đục nền booth ATM, đường bê tông dẫn vào booth ATM
- Vận chuyển đem phế thải đi đổ đúng nơi quy định
- Đổ đất bù vào các vị trí sau khi vận chuyển phế thải đi</t>
  </si>
  <si>
    <t>Xây tường hàng rào</t>
  </si>
  <si>
    <t>Xây tường hàng rào,
Bao gồm : chi phí nhân công, + vật tư</t>
  </si>
  <si>
    <t>Ốp đá hàng rào</t>
  </si>
  <si>
    <t>Ộp đá hoa cương hàng rào, màu sắc chất liệu tương đương với đá hiện trạng
Bao gồm : chi phí nhân công, + vật tư</t>
  </si>
  <si>
    <t>Chi phí cẩu và lắp máy</t>
  </si>
  <si>
    <t>Cẩu máy ATM và đưa vào vị trí cần đặt ATM</t>
  </si>
  <si>
    <t>Nhân công lắp đặt thi công điện</t>
  </si>
  <si>
    <t>Bao gồm nhân công và vật tư phụ (dây điện, nẹp, ổ cắm…)thi công 02 bàn làm việc mới.</t>
  </si>
  <si>
    <t>Thay Lốc điều hòa treo tường 12000 BTU</t>
  </si>
  <si>
    <t>Bảo dưỡng, vệ sinh, bơm thêm ga đảm bảo hoạt động tốt.</t>
  </si>
  <si>
    <t xml:space="preserve">Ống thép </t>
  </si>
  <si>
    <t xml:space="preserve">ATM SIÊU THỊ BIG C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</si>
</sst>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_);_(* \(#,##0.0\);_(* &quot;-&quot;?_);_(@_)"/>
  </numFmts>
  <fonts count="16">
    <font>
      <sz val="11"/>
      <color theme="1"/>
      <name val="Calibri"/>
      <family val="2"/>
      <scheme val="minor"/>
    </font>
    <font>
      <sz val="11"/>
      <color indexed="8"/>
      <name val="Calibri"/>
      <family val="2"/>
    </font>
    <font>
      <sz val="12"/>
      <name val="Times New Roman"/>
      <family val="1"/>
    </font>
    <font>
      <sz val="10"/>
      <name val="Arial"/>
      <family val="2"/>
    </font>
    <font>
      <b/>
      <sz val="12"/>
      <name val="Times New Roman"/>
      <family val="1"/>
    </font>
    <font>
      <b/>
      <sz val="11"/>
      <name val="Times New Roman"/>
      <family val="1"/>
    </font>
    <font>
      <sz val="11"/>
      <name val="Times New Roman"/>
      <family val="1"/>
    </font>
    <font>
      <b/>
      <i/>
      <sz val="11"/>
      <name val="Times New Roman"/>
      <family val="1"/>
    </font>
    <font>
      <b/>
      <sz val="18"/>
      <name val="Times New Roman"/>
      <family val="1"/>
    </font>
    <font>
      <sz val="10"/>
      <name val="VNI-Helve"/>
    </font>
    <font>
      <sz val="12"/>
      <name val="宋体"/>
      <charset val="134"/>
    </font>
    <font>
      <sz val="10"/>
      <name val=".VnTime"/>
      <family val="2"/>
    </font>
    <font>
      <i/>
      <sz val="11"/>
      <name val="Times New Roman"/>
      <family val="1"/>
    </font>
    <font>
      <sz val="11"/>
      <color theme="1"/>
      <name val="Calibri"/>
      <family val="2"/>
      <scheme val="minor"/>
    </font>
    <font>
      <b/>
      <i/>
      <sz val="12"/>
      <name val="Times New Roman"/>
      <family val="1"/>
    </font>
    <font>
      <sz val="11"/>
      <color theme="1"/>
      <name val="Times New Roman"/>
      <family val="1"/>
    </font>
  </fonts>
  <fills count="6">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9">
    <xf numFmtId="0" fontId="0" fillId="0" borderId="0"/>
    <xf numFmtId="0" fontId="3" fillId="0" borderId="0"/>
    <xf numFmtId="43" fontId="13" fillId="0" borderId="0" applyFont="0" applyFill="0" applyBorder="0" applyAlignment="0" applyProtection="0"/>
    <xf numFmtId="43" fontId="10" fillId="0" borderId="0" applyFont="0" applyFill="0" applyBorder="0" applyAlignment="0" applyProtection="0">
      <alignment vertical="center"/>
    </xf>
    <xf numFmtId="43" fontId="13" fillId="0" borderId="0" applyFont="0" applyFill="0" applyBorder="0" applyAlignment="0" applyProtection="0"/>
    <xf numFmtId="0" fontId="11" fillId="0" borderId="0"/>
    <xf numFmtId="0" fontId="10" fillId="0" borderId="0"/>
    <xf numFmtId="0" fontId="13" fillId="0" borderId="0"/>
    <xf numFmtId="0" fontId="1" fillId="0" borderId="0"/>
    <xf numFmtId="0" fontId="9" fillId="0" borderId="0"/>
    <xf numFmtId="0" fontId="3" fillId="0" borderId="0"/>
    <xf numFmtId="0" fontId="2" fillId="0" borderId="0"/>
    <xf numFmtId="0" fontId="3" fillId="0" borderId="0"/>
    <xf numFmtId="0" fontId="3" fillId="0" borderId="0"/>
    <xf numFmtId="0" fontId="13" fillId="0" borderId="0"/>
    <xf numFmtId="0" fontId="13" fillId="0" borderId="0"/>
    <xf numFmtId="9" fontId="10" fillId="0" borderId="0" applyFont="0" applyFill="0" applyBorder="0" applyAlignment="0" applyProtection="0"/>
    <xf numFmtId="0" fontId="1" fillId="0" borderId="0"/>
    <xf numFmtId="0" fontId="1" fillId="0" borderId="0"/>
  </cellStyleXfs>
  <cellXfs count="141">
    <xf numFmtId="0" fontId="0" fillId="0" borderId="0" xfId="0"/>
    <xf numFmtId="0" fontId="6" fillId="0" borderId="1" xfId="0" applyFont="1" applyFill="1" applyBorder="1" applyAlignment="1">
      <alignment horizontal="left" vertical="center" wrapText="1"/>
    </xf>
    <xf numFmtId="164" fontId="6" fillId="0" borderId="1" xfId="2" applyNumberFormat="1" applyFont="1" applyFill="1" applyBorder="1" applyAlignment="1">
      <alignment vertical="center"/>
    </xf>
    <xf numFmtId="0" fontId="6" fillId="0" borderId="0" xfId="0" applyFont="1" applyFill="1" applyAlignment="1">
      <alignment vertical="center"/>
    </xf>
    <xf numFmtId="0" fontId="6" fillId="0" borderId="0" xfId="10" applyFont="1" applyFill="1" applyAlignment="1">
      <alignment vertical="center" wrapText="1"/>
    </xf>
    <xf numFmtId="0" fontId="6" fillId="0" borderId="0" xfId="10" applyFont="1" applyFill="1" applyAlignment="1">
      <alignment horizontal="left" vertical="center" wrapText="1"/>
    </xf>
    <xf numFmtId="1" fontId="5" fillId="0" borderId="1" xfId="0" applyNumberFormat="1" applyFont="1" applyFill="1" applyBorder="1" applyAlignment="1">
      <alignment horizontal="left" vertical="center" wrapText="1"/>
    </xf>
    <xf numFmtId="1" fontId="6" fillId="0" borderId="1" xfId="9" applyNumberFormat="1" applyFont="1" applyFill="1" applyBorder="1" applyAlignment="1">
      <alignment horizontal="center" vertical="center"/>
    </xf>
    <xf numFmtId="0" fontId="5" fillId="0" borderId="0" xfId="10" applyFont="1" applyFill="1" applyAlignment="1">
      <alignment horizontal="left" vertical="center"/>
    </xf>
    <xf numFmtId="164" fontId="6" fillId="0" borderId="0" xfId="2" applyNumberFormat="1" applyFont="1" applyFill="1" applyAlignment="1">
      <alignment vertical="center"/>
    </xf>
    <xf numFmtId="164" fontId="6" fillId="0" borderId="0" xfId="2" applyNumberFormat="1" applyFont="1" applyFill="1" applyAlignment="1">
      <alignment vertical="center" wrapText="1"/>
    </xf>
    <xf numFmtId="0" fontId="6" fillId="0" borderId="0" xfId="10" applyFont="1" applyFill="1" applyAlignment="1">
      <alignment horizontal="center" vertical="center" wrapText="1"/>
    </xf>
    <xf numFmtId="0" fontId="6" fillId="0" borderId="0" xfId="10" applyFont="1" applyFill="1" applyAlignment="1">
      <alignment horizontal="right" vertical="center" wrapText="1"/>
    </xf>
    <xf numFmtId="0" fontId="6" fillId="0" borderId="0" xfId="0" applyFont="1" applyFill="1" applyAlignment="1">
      <alignment horizontal="right" vertical="center"/>
    </xf>
    <xf numFmtId="0" fontId="4" fillId="0" borderId="0" xfId="8" applyFont="1" applyFill="1" applyAlignment="1">
      <alignment horizontal="center" vertical="center" wrapText="1"/>
    </xf>
    <xf numFmtId="0" fontId="4" fillId="0" borderId="0" xfId="8" applyFont="1" applyFill="1" applyAlignment="1">
      <alignment horizontal="left" vertical="center" wrapText="1" readingOrder="1"/>
    </xf>
    <xf numFmtId="0" fontId="4" fillId="0" borderId="0" xfId="0" applyFont="1" applyFill="1" applyAlignment="1">
      <alignment horizontal="left" vertical="center" wrapText="1"/>
    </xf>
    <xf numFmtId="0" fontId="4" fillId="0" borderId="0" xfId="10" applyFont="1" applyFill="1" applyAlignment="1">
      <alignment horizontal="left" vertical="center" wrapText="1"/>
    </xf>
    <xf numFmtId="164" fontId="4" fillId="0" borderId="0" xfId="2" applyNumberFormat="1" applyFont="1" applyFill="1" applyAlignment="1">
      <alignment horizontal="center" vertical="center" wrapText="1"/>
    </xf>
    <xf numFmtId="164" fontId="6" fillId="0" borderId="0" xfId="2" applyNumberFormat="1" applyFont="1" applyFill="1" applyAlignment="1">
      <alignment horizontal="right" vertical="center" wrapText="1"/>
    </xf>
    <xf numFmtId="164" fontId="6" fillId="0" borderId="0" xfId="2" applyNumberFormat="1" applyFont="1" applyFill="1" applyAlignment="1">
      <alignment horizontal="right" vertical="center"/>
    </xf>
    <xf numFmtId="1" fontId="6" fillId="0" borderId="1" xfId="0" applyNumberFormat="1" applyFont="1" applyFill="1" applyBorder="1" applyAlignment="1">
      <alignment horizontal="center" vertical="center" wrapText="1"/>
    </xf>
    <xf numFmtId="0" fontId="5" fillId="0" borderId="0" xfId="5" applyFont="1" applyFill="1" applyAlignment="1">
      <alignment horizontal="left" vertical="center"/>
    </xf>
    <xf numFmtId="0" fontId="5" fillId="0" borderId="0" xfId="5" applyFont="1" applyFill="1" applyAlignment="1">
      <alignment horizontal="center" vertical="center"/>
    </xf>
    <xf numFmtId="0" fontId="6" fillId="0" borderId="0" xfId="5" applyFont="1" applyFill="1" applyAlignment="1">
      <alignment horizontal="left" vertical="center"/>
    </xf>
    <xf numFmtId="0" fontId="6" fillId="0" borderId="0" xfId="5" applyFont="1" applyFill="1" applyAlignment="1">
      <alignment horizontal="center" vertical="center"/>
    </xf>
    <xf numFmtId="0" fontId="6" fillId="0" borderId="0" xfId="5" quotePrefix="1"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horizontal="right" vertical="center" wrapText="1"/>
    </xf>
    <xf numFmtId="164" fontId="6" fillId="0" borderId="0" xfId="2" applyNumberFormat="1" applyFont="1" applyFill="1" applyAlignment="1">
      <alignment horizontal="left" vertical="center" wrapText="1"/>
    </xf>
    <xf numFmtId="43" fontId="12" fillId="0" borderId="0" xfId="2" applyFont="1" applyFill="1" applyAlignment="1">
      <alignment horizontal="right" vertical="center" wrapText="1"/>
    </xf>
    <xf numFmtId="43" fontId="12" fillId="0" borderId="1" xfId="2" applyFont="1" applyFill="1" applyBorder="1" applyAlignment="1">
      <alignment horizontal="center" vertical="center" wrapText="1"/>
    </xf>
    <xf numFmtId="43" fontId="14" fillId="0" borderId="0" xfId="2" applyFont="1" applyFill="1" applyAlignment="1">
      <alignment horizontal="center" vertical="center" wrapText="1"/>
    </xf>
    <xf numFmtId="43" fontId="12" fillId="0" borderId="0" xfId="2" applyFont="1" applyFill="1" applyAlignment="1">
      <alignment horizontal="right" vertical="center"/>
    </xf>
    <xf numFmtId="0" fontId="5" fillId="0" borderId="0" xfId="0"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horizontal="center" vertical="center"/>
    </xf>
    <xf numFmtId="0" fontId="5" fillId="0" borderId="0" xfId="0" applyFont="1" applyFill="1" applyAlignment="1">
      <alignment vertical="center"/>
    </xf>
    <xf numFmtId="1" fontId="5" fillId="0" borderId="1" xfId="9" applyNumberFormat="1" applyFont="1" applyFill="1" applyBorder="1" applyAlignment="1">
      <alignment horizontal="center" vertical="top"/>
    </xf>
    <xf numFmtId="0" fontId="6"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43" fontId="7" fillId="0" borderId="1" xfId="2" applyFont="1" applyFill="1" applyBorder="1" applyAlignment="1">
      <alignment horizontal="right" vertical="top" wrapText="1"/>
    </xf>
    <xf numFmtId="164" fontId="5" fillId="0" borderId="1" xfId="2" applyNumberFormat="1" applyFont="1" applyFill="1" applyBorder="1" applyAlignment="1">
      <alignment horizontal="right" vertical="top"/>
    </xf>
    <xf numFmtId="164" fontId="5" fillId="0" borderId="1" xfId="2" applyNumberFormat="1" applyFont="1" applyFill="1" applyBorder="1" applyAlignment="1">
      <alignment vertical="top"/>
    </xf>
    <xf numFmtId="0" fontId="6" fillId="0" borderId="0" xfId="0" applyFont="1" applyFill="1" applyAlignment="1">
      <alignment vertical="top"/>
    </xf>
    <xf numFmtId="1" fontId="6"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43" fontId="12" fillId="0" borderId="1" xfId="2" applyFont="1" applyFill="1" applyBorder="1" applyAlignment="1">
      <alignment horizontal="center" vertical="top" wrapText="1"/>
    </xf>
    <xf numFmtId="164" fontId="6" fillId="0" borderId="1" xfId="2" applyNumberFormat="1" applyFont="1" applyFill="1" applyBorder="1" applyAlignment="1">
      <alignment horizontal="right" vertical="top"/>
    </xf>
    <xf numFmtId="164" fontId="6" fillId="0" borderId="1" xfId="2" applyNumberFormat="1" applyFont="1" applyFill="1" applyBorder="1" applyAlignment="1">
      <alignment vertical="top"/>
    </xf>
    <xf numFmtId="164" fontId="6" fillId="0" borderId="1" xfId="3" applyNumberFormat="1" applyFont="1" applyFill="1" applyBorder="1" applyAlignment="1">
      <alignment vertical="top" wrapText="1"/>
    </xf>
    <xf numFmtId="164" fontId="6" fillId="0" borderId="0" xfId="0" applyNumberFormat="1" applyFont="1" applyFill="1" applyAlignment="1">
      <alignment vertical="top"/>
    </xf>
    <xf numFmtId="1" fontId="5" fillId="0" borderId="1" xfId="0" applyNumberFormat="1" applyFont="1" applyFill="1" applyBorder="1" applyAlignment="1">
      <alignment horizontal="left" vertical="top"/>
    </xf>
    <xf numFmtId="0" fontId="6" fillId="0" borderId="1" xfId="13" quotePrefix="1" applyFont="1" applyFill="1" applyBorder="1" applyAlignment="1">
      <alignment vertical="top" wrapText="1"/>
    </xf>
    <xf numFmtId="9" fontId="6" fillId="0" borderId="1" xfId="0" applyNumberFormat="1" applyFont="1" applyFill="1" applyBorder="1" applyAlignment="1">
      <alignment horizontal="center" vertical="top" wrapText="1"/>
    </xf>
    <xf numFmtId="165" fontId="6" fillId="0" borderId="0" xfId="0" applyNumberFormat="1" applyFont="1" applyFill="1" applyAlignment="1">
      <alignment vertical="top"/>
    </xf>
    <xf numFmtId="0" fontId="5" fillId="3" borderId="1" xfId="0" applyFont="1" applyFill="1" applyBorder="1" applyAlignment="1">
      <alignment vertical="top"/>
    </xf>
    <xf numFmtId="0" fontId="5" fillId="3" borderId="1" xfId="0" applyFont="1" applyFill="1" applyBorder="1" applyAlignment="1">
      <alignment horizontal="left" vertical="top" wrapText="1"/>
    </xf>
    <xf numFmtId="0" fontId="5" fillId="3" borderId="1" xfId="0" applyFont="1" applyFill="1" applyBorder="1" applyAlignment="1">
      <alignment vertical="top" wrapText="1"/>
    </xf>
    <xf numFmtId="43" fontId="7" fillId="3" borderId="1" xfId="2" applyFont="1" applyFill="1" applyBorder="1" applyAlignment="1">
      <alignment vertical="top" wrapText="1"/>
    </xf>
    <xf numFmtId="0" fontId="6" fillId="3" borderId="1" xfId="0" applyFont="1" applyFill="1" applyBorder="1" applyAlignment="1">
      <alignment vertical="top"/>
    </xf>
    <xf numFmtId="164" fontId="6" fillId="3" borderId="1" xfId="2" applyNumberFormat="1" applyFont="1" applyFill="1" applyBorder="1" applyAlignment="1">
      <alignment vertical="top"/>
    </xf>
    <xf numFmtId="1" fontId="5" fillId="3" borderId="1" xfId="0" applyNumberFormat="1" applyFont="1" applyFill="1" applyBorder="1" applyAlignment="1">
      <alignment horizontal="left" vertical="top"/>
    </xf>
    <xf numFmtId="1" fontId="5" fillId="3" borderId="1" xfId="9" applyNumberFormat="1" applyFont="1" applyFill="1" applyBorder="1" applyAlignment="1">
      <alignment vertical="top" wrapText="1"/>
    </xf>
    <xf numFmtId="0" fontId="6" fillId="3" borderId="1" xfId="0" quotePrefix="1" applyFont="1" applyFill="1" applyBorder="1" applyAlignment="1">
      <alignment horizontal="left" vertical="top" wrapText="1"/>
    </xf>
    <xf numFmtId="0" fontId="6" fillId="3" borderId="1" xfId="0" applyFont="1" applyFill="1" applyBorder="1" applyAlignment="1">
      <alignment horizontal="center" vertical="top" wrapText="1"/>
    </xf>
    <xf numFmtId="43" fontId="12" fillId="3" borderId="1" xfId="2" applyFont="1" applyFill="1" applyBorder="1" applyAlignment="1">
      <alignment horizontal="center" vertical="top" wrapText="1"/>
    </xf>
    <xf numFmtId="164" fontId="6" fillId="3" borderId="1" xfId="3" applyNumberFormat="1" applyFont="1" applyFill="1" applyBorder="1" applyAlignment="1">
      <alignment horizontal="center" vertical="top" wrapText="1"/>
    </xf>
    <xf numFmtId="0" fontId="6" fillId="3" borderId="1" xfId="0" applyFont="1" applyFill="1" applyBorder="1" applyAlignment="1">
      <alignment horizontal="left" vertical="top" wrapText="1"/>
    </xf>
    <xf numFmtId="164" fontId="5" fillId="3" borderId="1" xfId="2" applyNumberFormat="1" applyFont="1" applyFill="1" applyBorder="1" applyAlignment="1">
      <alignment vertical="top"/>
    </xf>
    <xf numFmtId="1" fontId="5" fillId="0" borderId="1" xfId="6" applyNumberFormat="1" applyFont="1" applyFill="1" applyBorder="1" applyAlignment="1">
      <alignment horizontal="left" vertical="center" wrapText="1"/>
    </xf>
    <xf numFmtId="0" fontId="6" fillId="0" borderId="1" xfId="13" applyFont="1" applyFill="1" applyBorder="1" applyAlignment="1">
      <alignment horizontal="justify" vertical="center" wrapText="1"/>
    </xf>
    <xf numFmtId="0" fontId="6" fillId="0" borderId="1" xfId="13" applyFont="1" applyFill="1" applyBorder="1" applyAlignment="1">
      <alignment horizontal="center" vertical="center" wrapText="1"/>
    </xf>
    <xf numFmtId="3" fontId="6" fillId="0" borderId="1" xfId="13" applyNumberFormat="1" applyFont="1" applyFill="1" applyBorder="1" applyAlignment="1">
      <alignment horizontal="right" vertical="center" wrapText="1"/>
    </xf>
    <xf numFmtId="2" fontId="5" fillId="3" borderId="1" xfId="0" applyNumberFormat="1" applyFont="1" applyFill="1" applyBorder="1" applyAlignment="1">
      <alignment horizontal="center" vertical="top" wrapText="1"/>
    </xf>
    <xf numFmtId="1" fontId="6" fillId="3" borderId="1" xfId="0" quotePrefix="1" applyNumberFormat="1" applyFont="1" applyFill="1" applyBorder="1" applyAlignment="1">
      <alignment horizontal="center" vertical="top" wrapText="1"/>
    </xf>
    <xf numFmtId="1" fontId="5" fillId="0" borderId="1" xfId="9" applyNumberFormat="1" applyFont="1" applyFill="1" applyBorder="1" applyAlignment="1">
      <alignment horizontal="center" vertical="center"/>
    </xf>
    <xf numFmtId="1" fontId="6" fillId="0" borderId="1" xfId="9" applyNumberFormat="1" applyFont="1" applyFill="1" applyBorder="1" applyAlignment="1">
      <alignment vertical="center" wrapText="1"/>
    </xf>
    <xf numFmtId="3"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164" fontId="6" fillId="0" borderId="1" xfId="3" applyNumberFormat="1" applyFont="1" applyFill="1" applyBorder="1" applyAlignment="1">
      <alignment vertical="center" wrapText="1"/>
    </xf>
    <xf numFmtId="1" fontId="5" fillId="0" borderId="1" xfId="0" applyNumberFormat="1" applyFont="1" applyFill="1" applyBorder="1" applyAlignment="1">
      <alignment horizontal="left" vertical="center"/>
    </xf>
    <xf numFmtId="1" fontId="6" fillId="0" borderId="1" xfId="0" applyNumberFormat="1" applyFont="1" applyFill="1" applyBorder="1" applyAlignment="1">
      <alignment horizontal="left" vertical="center"/>
    </xf>
    <xf numFmtId="164" fontId="6" fillId="0" borderId="1" xfId="3" applyNumberFormat="1" applyFont="1" applyFill="1" applyBorder="1" applyAlignment="1">
      <alignment horizontal="right" vertical="center" wrapText="1"/>
    </xf>
    <xf numFmtId="164" fontId="6" fillId="0" borderId="1" xfId="3" applyNumberFormat="1" applyFont="1" applyFill="1" applyBorder="1" applyAlignment="1">
      <alignment vertical="center"/>
    </xf>
    <xf numFmtId="0" fontId="6"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2" xfId="0" applyNumberFormat="1" applyFont="1" applyFill="1" applyBorder="1" applyAlignment="1">
      <alignment horizontal="left" vertical="center"/>
    </xf>
    <xf numFmtId="1" fontId="5" fillId="0" borderId="1" xfId="0" applyNumberFormat="1" applyFont="1" applyFill="1" applyBorder="1" applyAlignment="1">
      <alignment horizontal="left" vertical="top" wrapText="1"/>
    </xf>
    <xf numFmtId="164" fontId="6" fillId="0" borderId="1" xfId="3" applyNumberFormat="1" applyFont="1" applyFill="1" applyBorder="1" applyAlignment="1">
      <alignment vertical="top"/>
    </xf>
    <xf numFmtId="164" fontId="6" fillId="0" borderId="1" xfId="3" applyNumberFormat="1" applyFont="1" applyFill="1" applyBorder="1" applyAlignment="1">
      <alignment horizontal="center" vertical="center" wrapText="1"/>
    </xf>
    <xf numFmtId="164" fontId="6" fillId="0" borderId="0" xfId="0" applyNumberFormat="1" applyFont="1" applyFill="1" applyAlignment="1">
      <alignment vertical="center"/>
    </xf>
    <xf numFmtId="0" fontId="15" fillId="0" borderId="1" xfId="0" applyFont="1" applyFill="1" applyBorder="1" applyAlignment="1">
      <alignment horizontal="left" vertical="center" wrapText="1"/>
    </xf>
    <xf numFmtId="1" fontId="6" fillId="0" borderId="1" xfId="9" applyNumberFormat="1" applyFont="1" applyFill="1" applyBorder="1" applyAlignment="1">
      <alignment horizontal="center" vertical="center" wrapText="1"/>
    </xf>
    <xf numFmtId="1" fontId="6" fillId="0" borderId="1" xfId="0" quotePrefix="1" applyNumberFormat="1" applyFont="1" applyFill="1" applyBorder="1" applyAlignment="1">
      <alignment horizontal="center" vertical="center" wrapText="1"/>
    </xf>
    <xf numFmtId="164" fontId="15" fillId="0" borderId="1" xfId="2" applyNumberFormat="1" applyFont="1" applyFill="1" applyBorder="1" applyAlignment="1">
      <alignment horizontal="center" vertical="center"/>
    </xf>
    <xf numFmtId="1" fontId="5" fillId="0" borderId="1" xfId="6" applyNumberFormat="1" applyFont="1" applyFill="1" applyBorder="1" applyAlignment="1">
      <alignment horizontal="left" vertical="center"/>
    </xf>
    <xf numFmtId="0" fontId="6" fillId="0" borderId="1" xfId="0" applyFont="1" applyFill="1" applyBorder="1" applyAlignment="1">
      <alignment vertical="center" wrapText="1"/>
    </xf>
    <xf numFmtId="43" fontId="6" fillId="0" borderId="1" xfId="2"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2" xfId="0" applyFont="1" applyFill="1" applyBorder="1" applyAlignment="1">
      <alignment horizontal="left" vertical="center"/>
    </xf>
    <xf numFmtId="0" fontId="4" fillId="4" borderId="6"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1" xfId="0" applyFont="1" applyFill="1" applyBorder="1" applyAlignment="1">
      <alignment horizontal="center" vertical="center" wrapText="1"/>
    </xf>
    <xf numFmtId="43" fontId="2" fillId="4" borderId="1" xfId="2" applyFont="1" applyFill="1" applyBorder="1" applyAlignment="1">
      <alignment horizontal="center" vertical="center" wrapText="1"/>
    </xf>
    <xf numFmtId="164" fontId="4" fillId="4" borderId="2" xfId="2" applyNumberFormat="1" applyFont="1" applyFill="1" applyBorder="1" applyAlignment="1">
      <alignment horizontal="center" vertical="center" wrapText="1"/>
    </xf>
    <xf numFmtId="164" fontId="4" fillId="4" borderId="1" xfId="2"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17"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43" fontId="6" fillId="0" borderId="1" xfId="2" applyFont="1" applyFill="1" applyBorder="1" applyAlignment="1">
      <alignment horizontal="center" vertical="center"/>
    </xf>
    <xf numFmtId="164" fontId="6" fillId="0" borderId="2" xfId="2" applyNumberFormat="1" applyFont="1" applyFill="1" applyBorder="1" applyAlignment="1">
      <alignment vertical="center"/>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18" applyNumberFormat="1" applyFont="1" applyFill="1" applyBorder="1" applyAlignment="1">
      <alignment horizontal="left" vertical="center" wrapText="1"/>
    </xf>
    <xf numFmtId="0" fontId="3" fillId="5" borderId="1" xfId="0" applyFont="1" applyFill="1" applyBorder="1" applyAlignment="1">
      <alignment horizontal="center" vertical="center"/>
    </xf>
    <xf numFmtId="0" fontId="6" fillId="5" borderId="1" xfId="17" applyNumberFormat="1" applyFont="1" applyFill="1" applyBorder="1" applyAlignment="1">
      <alignment horizontal="center" vertical="center" wrapText="1"/>
    </xf>
    <xf numFmtId="49" fontId="6" fillId="5" borderId="1" xfId="0" applyNumberFormat="1" applyFont="1" applyFill="1" applyBorder="1" applyAlignment="1">
      <alignment vertical="center" wrapText="1"/>
    </xf>
    <xf numFmtId="49" fontId="6" fillId="5" borderId="1" xfId="0" applyNumberFormat="1" applyFont="1" applyFill="1" applyBorder="1" applyAlignment="1">
      <alignment horizontal="left" vertical="center" wrapText="1"/>
    </xf>
    <xf numFmtId="0" fontId="6" fillId="5" borderId="1" xfId="0" applyFont="1" applyFill="1" applyBorder="1" applyAlignment="1">
      <alignment horizontal="center" vertical="center" wrapText="1"/>
    </xf>
    <xf numFmtId="43" fontId="6" fillId="5" borderId="1" xfId="2" applyFont="1" applyFill="1" applyBorder="1" applyAlignment="1">
      <alignment horizontal="center" vertical="center"/>
    </xf>
    <xf numFmtId="164" fontId="6" fillId="5" borderId="2" xfId="2" applyNumberFormat="1" applyFont="1" applyFill="1" applyBorder="1" applyAlignment="1">
      <alignment vertical="center"/>
    </xf>
    <xf numFmtId="164" fontId="6" fillId="5" borderId="1" xfId="2" applyNumberFormat="1" applyFont="1" applyFill="1" applyBorder="1" applyAlignment="1">
      <alignment vertical="center"/>
    </xf>
    <xf numFmtId="0" fontId="0" fillId="0" borderId="1" xfId="0" applyBorder="1"/>
    <xf numFmtId="1" fontId="5" fillId="3" borderId="1" xfId="0" applyNumberFormat="1" applyFont="1" applyFill="1" applyBorder="1" applyAlignment="1">
      <alignment horizontal="center" vertical="center" wrapText="1"/>
    </xf>
    <xf numFmtId="0" fontId="8" fillId="0" borderId="0" xfId="8" applyFont="1" applyFill="1" applyAlignment="1">
      <alignment horizontal="center" vertical="center" wrapText="1"/>
    </xf>
    <xf numFmtId="0" fontId="4" fillId="0" borderId="0" xfId="0" applyFont="1" applyFill="1" applyAlignment="1">
      <alignment horizontal="left" vertical="center"/>
    </xf>
    <xf numFmtId="0" fontId="4" fillId="0" borderId="0" xfId="10" applyFont="1" applyFill="1" applyAlignment="1">
      <alignment horizontal="left" vertical="center"/>
    </xf>
    <xf numFmtId="2"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3" fontId="7" fillId="2" borderId="3" xfId="2" applyFont="1" applyFill="1" applyBorder="1" applyAlignment="1">
      <alignment horizontal="center" vertical="center" wrapText="1"/>
    </xf>
    <xf numFmtId="43" fontId="7" fillId="2" borderId="5" xfId="2" applyFont="1" applyFill="1" applyBorder="1" applyAlignment="1">
      <alignment horizontal="center" vertical="center" wrapText="1"/>
    </xf>
    <xf numFmtId="164" fontId="5" fillId="2" borderId="3" xfId="2" applyNumberFormat="1" applyFont="1" applyFill="1" applyBorder="1" applyAlignment="1">
      <alignment horizontal="center" vertical="center" wrapText="1"/>
    </xf>
    <xf numFmtId="164" fontId="5" fillId="2" borderId="5" xfId="2" applyNumberFormat="1" applyFont="1" applyFill="1" applyBorder="1" applyAlignment="1">
      <alignment horizontal="center" vertical="center" wrapText="1"/>
    </xf>
    <xf numFmtId="164" fontId="5" fillId="2" borderId="1" xfId="2" applyNumberFormat="1" applyFont="1" applyFill="1" applyBorder="1" applyAlignment="1">
      <alignment horizontal="center" vertical="center" wrapText="1"/>
    </xf>
    <xf numFmtId="1" fontId="5" fillId="0" borderId="2" xfId="9" applyNumberFormat="1" applyFont="1" applyFill="1" applyBorder="1" applyAlignment="1">
      <alignment horizontal="left" vertical="top"/>
    </xf>
    <xf numFmtId="1" fontId="5" fillId="0" borderId="4" xfId="9" applyNumberFormat="1" applyFont="1" applyFill="1" applyBorder="1" applyAlignment="1">
      <alignment horizontal="left" vertical="top"/>
    </xf>
    <xf numFmtId="1" fontId="5" fillId="3" borderId="2" xfId="6" applyNumberFormat="1" applyFont="1" applyFill="1" applyBorder="1" applyAlignment="1">
      <alignment horizontal="center" vertical="center"/>
    </xf>
    <xf numFmtId="1" fontId="5" fillId="3" borderId="4" xfId="6" applyNumberFormat="1" applyFont="1" applyFill="1" applyBorder="1" applyAlignment="1">
      <alignment horizontal="center" vertical="center"/>
    </xf>
  </cellXfs>
  <cellStyles count="19">
    <cellStyle name="0,0_x000d__x000a_NA_x000d__x000a_" xfId="1"/>
    <cellStyle name="Comma" xfId="2" builtinId="3"/>
    <cellStyle name="Comma 2" xfId="3"/>
    <cellStyle name="Comma 3" xfId="4"/>
    <cellStyle name="Normal" xfId="0" builtinId="0"/>
    <cellStyle name="Normal 2" xfId="5"/>
    <cellStyle name="Normal 3" xfId="6"/>
    <cellStyle name="Normal 3 2" xfId="13"/>
    <cellStyle name="Normal 4" xfId="14"/>
    <cellStyle name="Normal 5" xfId="7"/>
    <cellStyle name="Normal 6" xfId="15"/>
    <cellStyle name="Normal_03 - Noi That Kien Giang" xfId="8"/>
    <cellStyle name="Normal_Bao gia moi tu 1.9.11" xfId="18"/>
    <cellStyle name="Normal_QTTION-LUU_1" xfId="9"/>
    <cellStyle name="Normal_Sheet1_1" xfId="10"/>
    <cellStyle name="Normal_thu dau mot qt" xfId="17"/>
    <cellStyle name="Percent 2" xfId="16"/>
    <cellStyle name="一般_仁寶CVC&amp;HUB標單-2008.04.02" xfId="11"/>
    <cellStyle name="常规_报价单QSD010230001"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TES%20CO.,LTD\Quotation%202010\KINGSMEN\Armani\Emporio%20Armani%20-%20Alternativ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ACMV"/>
      <sheetName val="FF &amp; FA"/>
      <sheetName val="Elec"/>
      <sheetName val="Ultra Exit"/>
      <sheetName val="Optional for ACMV"/>
      <sheetName val="Sheet1"/>
    </sheetNames>
    <sheetDataSet>
      <sheetData sheetId="0"/>
      <sheetData sheetId="1"/>
      <sheetData sheetId="2"/>
      <sheetData sheetId="3"/>
      <sheetData sheetId="4"/>
      <sheetData sheetId="5"/>
      <sheetData sheetId="6"/>
      <sheetData sheetId="7">
        <row r="5">
          <cell r="D5">
            <v>18500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tabSelected="1" zoomScale="80" zoomScaleNormal="80" workbookViewId="0">
      <selection activeCell="K13" sqref="K13"/>
    </sheetView>
  </sheetViews>
  <sheetFormatPr defaultColWidth="11.5703125" defaultRowHeight="15"/>
  <cols>
    <col min="1" max="1" width="5.28515625" style="3" customWidth="1"/>
    <col min="2" max="2" width="9.140625" style="35" customWidth="1"/>
    <col min="3" max="3" width="41.28515625" style="36" customWidth="1"/>
    <col min="4" max="4" width="33.85546875" style="27" customWidth="1"/>
    <col min="5" max="5" width="8" style="37" customWidth="1"/>
    <col min="6" max="6" width="12.5703125" style="34" customWidth="1"/>
    <col min="7" max="7" width="15.42578125" style="13" customWidth="1"/>
    <col min="8" max="8" width="18" style="20" customWidth="1"/>
    <col min="9" max="9" width="18" style="9" customWidth="1"/>
    <col min="10" max="10" width="15.140625" style="3" customWidth="1"/>
    <col min="11" max="11" width="19.42578125" style="3" customWidth="1"/>
    <col min="12" max="12" width="18.85546875" style="3" customWidth="1"/>
    <col min="13" max="13" width="15.140625" style="3" customWidth="1"/>
    <col min="14" max="14" width="16.7109375" style="3" customWidth="1"/>
    <col min="15" max="16384" width="11.5703125" style="3"/>
  </cols>
  <sheetData>
    <row r="1" spans="1:13" ht="16.5" customHeight="1"/>
    <row r="2" spans="1:13" ht="24.75" customHeight="1">
      <c r="A2" s="127" t="s">
        <v>19</v>
      </c>
      <c r="B2" s="127"/>
      <c r="C2" s="127"/>
      <c r="D2" s="127"/>
      <c r="E2" s="127"/>
      <c r="F2" s="127"/>
      <c r="G2" s="127"/>
      <c r="H2" s="127"/>
      <c r="I2" s="127"/>
    </row>
    <row r="3" spans="1:13" ht="16.5" customHeight="1">
      <c r="A3" s="14"/>
      <c r="B3" s="14"/>
      <c r="C3" s="14"/>
      <c r="D3" s="15"/>
      <c r="E3" s="14"/>
      <c r="F3" s="33"/>
      <c r="G3" s="14"/>
      <c r="H3" s="18"/>
      <c r="I3" s="14"/>
    </row>
    <row r="4" spans="1:13" ht="15.75">
      <c r="A4" s="128" t="s">
        <v>30</v>
      </c>
      <c r="B4" s="128"/>
      <c r="C4" s="128"/>
      <c r="D4" s="128"/>
      <c r="E4" s="128"/>
      <c r="F4" s="128"/>
      <c r="G4" s="128"/>
      <c r="H4" s="128"/>
      <c r="I4" s="16"/>
    </row>
    <row r="5" spans="1:13" ht="15.75">
      <c r="A5" s="129" t="s">
        <v>45</v>
      </c>
      <c r="B5" s="129"/>
      <c r="C5" s="129"/>
      <c r="D5" s="129"/>
      <c r="E5" s="129"/>
      <c r="F5" s="129"/>
      <c r="G5" s="129"/>
      <c r="H5" s="129"/>
      <c r="I5" s="17"/>
    </row>
    <row r="6" spans="1:13" ht="15.75">
      <c r="A6" s="129" t="s">
        <v>20</v>
      </c>
      <c r="B6" s="129"/>
      <c r="C6" s="129"/>
      <c r="D6" s="129"/>
      <c r="E6" s="129"/>
      <c r="F6" s="129"/>
      <c r="G6" s="129"/>
      <c r="H6" s="129"/>
      <c r="I6" s="17"/>
    </row>
    <row r="7" spans="1:13">
      <c r="A7" s="38"/>
      <c r="B7" s="8"/>
      <c r="C7" s="4"/>
      <c r="D7" s="5"/>
      <c r="E7" s="11"/>
      <c r="F7" s="31"/>
      <c r="G7" s="12"/>
      <c r="H7" s="19"/>
      <c r="I7" s="10"/>
    </row>
    <row r="8" spans="1:13" ht="23.25" customHeight="1">
      <c r="A8" s="130" t="s">
        <v>0</v>
      </c>
      <c r="B8" s="130" t="s">
        <v>2</v>
      </c>
      <c r="C8" s="131" t="s">
        <v>3</v>
      </c>
      <c r="D8" s="131" t="s">
        <v>4</v>
      </c>
      <c r="E8" s="131" t="s">
        <v>1</v>
      </c>
      <c r="F8" s="132" t="s">
        <v>5</v>
      </c>
      <c r="G8" s="131" t="s">
        <v>6</v>
      </c>
      <c r="H8" s="134" t="s">
        <v>7</v>
      </c>
      <c r="I8" s="136" t="s">
        <v>15</v>
      </c>
    </row>
    <row r="9" spans="1:13">
      <c r="A9" s="130"/>
      <c r="B9" s="130"/>
      <c r="C9" s="131"/>
      <c r="D9" s="131"/>
      <c r="E9" s="131"/>
      <c r="F9" s="133"/>
      <c r="G9" s="131"/>
      <c r="H9" s="135"/>
      <c r="I9" s="136"/>
    </row>
    <row r="10" spans="1:13" s="45" customFormat="1" ht="23.25" customHeight="1">
      <c r="A10" s="39" t="s">
        <v>8</v>
      </c>
      <c r="B10" s="137" t="s">
        <v>31</v>
      </c>
      <c r="C10" s="138"/>
      <c r="D10" s="40"/>
      <c r="E10" s="41"/>
      <c r="F10" s="42"/>
      <c r="G10" s="43"/>
      <c r="H10" s="50"/>
      <c r="I10" s="44"/>
    </row>
    <row r="11" spans="1:13" s="45" customFormat="1" ht="56.25" customHeight="1">
      <c r="A11" s="7">
        <v>1</v>
      </c>
      <c r="B11" s="6" t="s">
        <v>59</v>
      </c>
      <c r="C11" s="1" t="s">
        <v>60</v>
      </c>
      <c r="D11" s="79" t="s">
        <v>61</v>
      </c>
      <c r="E11" s="86" t="s">
        <v>62</v>
      </c>
      <c r="F11" s="32">
        <v>11</v>
      </c>
      <c r="G11" s="96"/>
      <c r="H11" s="2">
        <f t="shared" ref="H11" si="0">F11*G11</f>
        <v>0</v>
      </c>
      <c r="I11" s="2"/>
      <c r="K11" s="52"/>
    </row>
    <row r="12" spans="1:13" ht="30">
      <c r="A12" s="7">
        <v>2</v>
      </c>
      <c r="B12" s="6" t="s">
        <v>13</v>
      </c>
      <c r="C12" s="78" t="s">
        <v>48</v>
      </c>
      <c r="D12" s="93" t="s">
        <v>49</v>
      </c>
      <c r="E12" s="94" t="s">
        <v>18</v>
      </c>
      <c r="F12" s="32">
        <v>8</v>
      </c>
      <c r="G12" s="91"/>
      <c r="H12" s="2">
        <f t="shared" ref="H12:H14" si="1">F12*G12</f>
        <v>0</v>
      </c>
      <c r="I12" s="2"/>
      <c r="K12" s="92"/>
      <c r="M12" s="92"/>
    </row>
    <row r="13" spans="1:13" ht="33.75" customHeight="1">
      <c r="A13" s="95">
        <v>3</v>
      </c>
      <c r="B13" s="6" t="s">
        <v>51</v>
      </c>
      <c r="C13" s="78" t="s">
        <v>52</v>
      </c>
      <c r="D13" s="1" t="s">
        <v>53</v>
      </c>
      <c r="E13" s="80" t="s">
        <v>18</v>
      </c>
      <c r="F13" s="32">
        <v>4</v>
      </c>
      <c r="G13" s="85"/>
      <c r="H13" s="2">
        <f t="shared" si="1"/>
        <v>0</v>
      </c>
      <c r="I13" s="2"/>
      <c r="K13" s="92"/>
    </row>
    <row r="14" spans="1:13" ht="34.5" customHeight="1">
      <c r="A14" s="95">
        <v>4</v>
      </c>
      <c r="B14" s="6" t="s">
        <v>54</v>
      </c>
      <c r="C14" s="78" t="s">
        <v>55</v>
      </c>
      <c r="D14" s="1" t="s">
        <v>53</v>
      </c>
      <c r="E14" s="80" t="s">
        <v>18</v>
      </c>
      <c r="F14" s="32">
        <v>4</v>
      </c>
      <c r="G14" s="85"/>
      <c r="H14" s="2">
        <f t="shared" si="1"/>
        <v>0</v>
      </c>
      <c r="I14" s="2"/>
      <c r="K14" s="92"/>
    </row>
    <row r="15" spans="1:13" ht="49.5" customHeight="1">
      <c r="A15" s="7">
        <v>5</v>
      </c>
      <c r="B15" s="6" t="s">
        <v>56</v>
      </c>
      <c r="C15" s="1" t="s">
        <v>57</v>
      </c>
      <c r="D15" s="1" t="s">
        <v>58</v>
      </c>
      <c r="E15" s="80" t="s">
        <v>18</v>
      </c>
      <c r="F15" s="32">
        <v>20</v>
      </c>
      <c r="G15" s="85"/>
      <c r="H15" s="2">
        <f>F15*G15</f>
        <v>0</v>
      </c>
      <c r="I15" s="2"/>
      <c r="J15" s="92"/>
      <c r="K15" s="92"/>
    </row>
    <row r="16" spans="1:13" s="45" customFormat="1" ht="33.75" customHeight="1">
      <c r="A16" s="95">
        <v>6</v>
      </c>
      <c r="B16" s="89" t="s">
        <v>13</v>
      </c>
      <c r="C16" s="40" t="s">
        <v>132</v>
      </c>
      <c r="D16" s="40" t="s">
        <v>50</v>
      </c>
      <c r="E16" s="47" t="s">
        <v>18</v>
      </c>
      <c r="F16" s="48">
        <v>3</v>
      </c>
      <c r="G16" s="90"/>
      <c r="H16" s="50">
        <f>F16*G16</f>
        <v>0</v>
      </c>
      <c r="I16" s="50"/>
    </row>
    <row r="17" spans="1:14" s="45" customFormat="1" ht="39" customHeight="1">
      <c r="A17" s="95">
        <v>7</v>
      </c>
      <c r="B17" s="89" t="s">
        <v>46</v>
      </c>
      <c r="C17" s="40" t="s">
        <v>47</v>
      </c>
      <c r="D17" s="40" t="s">
        <v>133</v>
      </c>
      <c r="E17" s="47" t="s">
        <v>18</v>
      </c>
      <c r="F17" s="48">
        <v>10</v>
      </c>
      <c r="G17" s="90"/>
      <c r="H17" s="50">
        <f t="shared" ref="H17" si="2">F17*G17</f>
        <v>0</v>
      </c>
      <c r="I17" s="50"/>
    </row>
    <row r="18" spans="1:14" s="45" customFormat="1" ht="24" customHeight="1">
      <c r="A18" s="77"/>
      <c r="B18" s="82" t="s">
        <v>42</v>
      </c>
      <c r="C18" s="78"/>
      <c r="D18" s="79"/>
      <c r="E18" s="80"/>
      <c r="F18" s="32"/>
      <c r="G18" s="81"/>
      <c r="H18" s="2"/>
      <c r="I18" s="2"/>
    </row>
    <row r="19" spans="1:14" s="45" customFormat="1" ht="24.75" customHeight="1">
      <c r="A19" s="86">
        <v>1</v>
      </c>
      <c r="B19" s="82" t="s">
        <v>13</v>
      </c>
      <c r="C19" s="83" t="s">
        <v>34</v>
      </c>
      <c r="D19" s="1"/>
      <c r="E19" s="80" t="s">
        <v>21</v>
      </c>
      <c r="F19" s="32">
        <v>1</v>
      </c>
      <c r="G19" s="84"/>
      <c r="H19" s="2">
        <f t="shared" ref="H19:H26" si="3">F19*G19</f>
        <v>0</v>
      </c>
      <c r="I19" s="2"/>
      <c r="J19" s="52"/>
      <c r="K19" s="52"/>
    </row>
    <row r="20" spans="1:14" s="45" customFormat="1" ht="18" customHeight="1">
      <c r="A20" s="86">
        <v>2</v>
      </c>
      <c r="B20" s="82" t="s">
        <v>13</v>
      </c>
      <c r="C20" s="83" t="s">
        <v>35</v>
      </c>
      <c r="D20" s="1" t="s">
        <v>134</v>
      </c>
      <c r="E20" s="80" t="s">
        <v>17</v>
      </c>
      <c r="F20" s="32">
        <v>25</v>
      </c>
      <c r="G20" s="84"/>
      <c r="H20" s="2">
        <f t="shared" si="3"/>
        <v>0</v>
      </c>
      <c r="I20" s="2"/>
      <c r="K20" s="52"/>
    </row>
    <row r="21" spans="1:14" s="45" customFormat="1" ht="18" customHeight="1">
      <c r="A21" s="86">
        <v>3</v>
      </c>
      <c r="B21" s="82" t="s">
        <v>13</v>
      </c>
      <c r="C21" s="83" t="s">
        <v>36</v>
      </c>
      <c r="D21" s="1"/>
      <c r="E21" s="80" t="s">
        <v>43</v>
      </c>
      <c r="F21" s="32">
        <v>4</v>
      </c>
      <c r="G21" s="84"/>
      <c r="H21" s="2">
        <f t="shared" si="3"/>
        <v>0</v>
      </c>
      <c r="I21" s="2"/>
      <c r="K21" s="52"/>
    </row>
    <row r="22" spans="1:14" s="45" customFormat="1" ht="21" customHeight="1">
      <c r="A22" s="86">
        <v>4</v>
      </c>
      <c r="B22" s="82" t="s">
        <v>13</v>
      </c>
      <c r="C22" s="1" t="s">
        <v>37</v>
      </c>
      <c r="D22" s="1"/>
      <c r="E22" s="80" t="s">
        <v>43</v>
      </c>
      <c r="F22" s="32">
        <v>8</v>
      </c>
      <c r="G22" s="85"/>
      <c r="H22" s="2">
        <f t="shared" si="3"/>
        <v>0</v>
      </c>
      <c r="I22" s="2"/>
    </row>
    <row r="23" spans="1:14" s="45" customFormat="1" ht="18" customHeight="1">
      <c r="A23" s="86">
        <v>5</v>
      </c>
      <c r="B23" s="82" t="s">
        <v>13</v>
      </c>
      <c r="C23" s="1" t="s">
        <v>38</v>
      </c>
      <c r="D23" s="1"/>
      <c r="E23" s="80" t="s">
        <v>43</v>
      </c>
      <c r="F23" s="32">
        <v>2</v>
      </c>
      <c r="G23" s="85"/>
      <c r="H23" s="2">
        <f t="shared" si="3"/>
        <v>0</v>
      </c>
      <c r="I23" s="2"/>
    </row>
    <row r="24" spans="1:14" s="45" customFormat="1" ht="24.75" customHeight="1">
      <c r="A24" s="86">
        <v>6</v>
      </c>
      <c r="B24" s="82" t="s">
        <v>13</v>
      </c>
      <c r="C24" s="1" t="s">
        <v>39</v>
      </c>
      <c r="D24" s="1"/>
      <c r="E24" s="80" t="s">
        <v>43</v>
      </c>
      <c r="F24" s="32">
        <v>1</v>
      </c>
      <c r="G24" s="85"/>
      <c r="H24" s="2">
        <f t="shared" si="3"/>
        <v>0</v>
      </c>
      <c r="I24" s="2"/>
    </row>
    <row r="25" spans="1:14" s="45" customFormat="1" ht="36.75" customHeight="1">
      <c r="A25" s="86">
        <v>7</v>
      </c>
      <c r="B25" s="82" t="s">
        <v>13</v>
      </c>
      <c r="C25" s="1" t="s">
        <v>40</v>
      </c>
      <c r="D25" s="1"/>
      <c r="E25" s="80" t="s">
        <v>17</v>
      </c>
      <c r="F25" s="32">
        <v>20</v>
      </c>
      <c r="G25" s="85"/>
      <c r="H25" s="2">
        <f t="shared" si="3"/>
        <v>0</v>
      </c>
      <c r="I25" s="2"/>
    </row>
    <row r="26" spans="1:14" s="45" customFormat="1" ht="27" customHeight="1">
      <c r="A26" s="86">
        <v>8</v>
      </c>
      <c r="B26" s="82" t="s">
        <v>13</v>
      </c>
      <c r="C26" s="1" t="s">
        <v>41</v>
      </c>
      <c r="D26" s="1"/>
      <c r="E26" s="80" t="s">
        <v>44</v>
      </c>
      <c r="F26" s="32">
        <v>1</v>
      </c>
      <c r="G26" s="85"/>
      <c r="H26" s="2">
        <f t="shared" si="3"/>
        <v>0</v>
      </c>
      <c r="I26" s="2"/>
    </row>
    <row r="27" spans="1:14" s="45" customFormat="1" ht="24.75" customHeight="1">
      <c r="A27" s="87" t="s">
        <v>9</v>
      </c>
      <c r="B27" s="88" t="s">
        <v>32</v>
      </c>
      <c r="C27" s="1"/>
      <c r="D27" s="40"/>
      <c r="E27" s="47"/>
      <c r="F27" s="48"/>
      <c r="G27" s="49"/>
      <c r="H27" s="50"/>
      <c r="I27" s="50"/>
    </row>
    <row r="28" spans="1:14" s="45" customFormat="1" ht="135" customHeight="1">
      <c r="A28" s="21">
        <v>1</v>
      </c>
      <c r="B28" s="71" t="s">
        <v>22</v>
      </c>
      <c r="C28" s="72" t="s">
        <v>33</v>
      </c>
      <c r="D28" s="54" t="s">
        <v>23</v>
      </c>
      <c r="E28" s="73" t="s">
        <v>16</v>
      </c>
      <c r="F28" s="32">
        <v>47.32</v>
      </c>
      <c r="G28" s="74"/>
      <c r="H28" s="2">
        <f t="shared" ref="H28:H31" si="4">F28*G28</f>
        <v>0</v>
      </c>
      <c r="I28" s="2"/>
      <c r="K28" s="52"/>
      <c r="L28" s="52"/>
      <c r="M28" s="52"/>
      <c r="N28" s="56"/>
    </row>
    <row r="29" spans="1:14" s="45" customFormat="1" ht="30" customHeight="1">
      <c r="A29" s="87" t="s">
        <v>63</v>
      </c>
      <c r="B29" s="97" t="s">
        <v>64</v>
      </c>
      <c r="C29" s="72"/>
      <c r="D29" s="54"/>
      <c r="E29" s="73"/>
      <c r="F29" s="32"/>
      <c r="G29" s="74"/>
      <c r="H29" s="2"/>
      <c r="I29" s="2"/>
      <c r="K29" s="52"/>
      <c r="L29" s="52"/>
      <c r="M29" s="52"/>
      <c r="N29" s="56"/>
    </row>
    <row r="30" spans="1:14" s="45" customFormat="1" ht="113.25" customHeight="1">
      <c r="A30" s="21">
        <v>1</v>
      </c>
      <c r="B30" s="6" t="s">
        <v>65</v>
      </c>
      <c r="C30" s="78" t="s">
        <v>66</v>
      </c>
      <c r="D30" s="98" t="s">
        <v>67</v>
      </c>
      <c r="E30" s="80" t="s">
        <v>18</v>
      </c>
      <c r="F30" s="99">
        <v>2</v>
      </c>
      <c r="G30" s="91"/>
      <c r="H30" s="2">
        <f t="shared" si="4"/>
        <v>0</v>
      </c>
      <c r="I30" s="2"/>
      <c r="K30" s="52"/>
      <c r="L30" s="52"/>
      <c r="M30" s="52"/>
      <c r="N30" s="56"/>
    </row>
    <row r="31" spans="1:14" s="45" customFormat="1" ht="75.75" customHeight="1">
      <c r="A31" s="21">
        <v>2</v>
      </c>
      <c r="B31" s="6" t="s">
        <v>13</v>
      </c>
      <c r="C31" s="78" t="s">
        <v>130</v>
      </c>
      <c r="D31" s="98" t="s">
        <v>131</v>
      </c>
      <c r="E31" s="80" t="s">
        <v>121</v>
      </c>
      <c r="F31" s="99">
        <v>1</v>
      </c>
      <c r="G31" s="91"/>
      <c r="H31" s="2">
        <f t="shared" si="4"/>
        <v>0</v>
      </c>
      <c r="I31" s="2"/>
      <c r="K31" s="52"/>
      <c r="L31" s="52"/>
      <c r="M31" s="52"/>
      <c r="N31" s="56"/>
    </row>
    <row r="32" spans="1:14" s="45" customFormat="1" ht="36" customHeight="1">
      <c r="A32" s="126" t="s">
        <v>68</v>
      </c>
      <c r="B32" s="139" t="s">
        <v>135</v>
      </c>
      <c r="C32" s="140"/>
      <c r="D32" s="54"/>
      <c r="E32" s="73"/>
      <c r="F32" s="32"/>
      <c r="G32" s="74"/>
      <c r="H32" s="2"/>
      <c r="I32" s="2"/>
      <c r="K32" s="52"/>
      <c r="L32" s="52"/>
      <c r="M32" s="52"/>
      <c r="N32" s="56"/>
    </row>
    <row r="33" spans="1:9" customFormat="1" ht="15.75">
      <c r="A33" s="100" t="s">
        <v>69</v>
      </c>
      <c r="B33" s="101" t="s">
        <v>70</v>
      </c>
      <c r="C33" s="102"/>
      <c r="D33" s="103"/>
      <c r="E33" s="104"/>
      <c r="F33" s="105"/>
      <c r="G33" s="106"/>
      <c r="H33" s="107"/>
      <c r="I33" s="125"/>
    </row>
    <row r="34" spans="1:9" customFormat="1" ht="60">
      <c r="A34" s="108">
        <v>1</v>
      </c>
      <c r="B34" s="109" t="s">
        <v>71</v>
      </c>
      <c r="C34" s="110" t="s">
        <v>72</v>
      </c>
      <c r="D34" s="111" t="s">
        <v>73</v>
      </c>
      <c r="E34" s="80" t="s">
        <v>16</v>
      </c>
      <c r="F34" s="112">
        <v>0.53</v>
      </c>
      <c r="G34" s="113"/>
      <c r="H34" s="2">
        <f>$F34*G34</f>
        <v>0</v>
      </c>
      <c r="I34" s="125"/>
    </row>
    <row r="35" spans="1:9" customFormat="1" ht="60">
      <c r="A35" s="108">
        <v>2</v>
      </c>
      <c r="B35" s="109" t="s">
        <v>74</v>
      </c>
      <c r="C35" s="110" t="s">
        <v>75</v>
      </c>
      <c r="D35" s="111" t="s">
        <v>76</v>
      </c>
      <c r="E35" s="80" t="s">
        <v>16</v>
      </c>
      <c r="F35" s="112">
        <v>0.55000000000000004</v>
      </c>
      <c r="G35" s="113"/>
      <c r="H35" s="2">
        <f>$F35*G35</f>
        <v>0</v>
      </c>
      <c r="I35" s="125"/>
    </row>
    <row r="36" spans="1:9" customFormat="1" ht="15.75">
      <c r="A36" s="100" t="s">
        <v>77</v>
      </c>
      <c r="B36" s="101" t="s">
        <v>78</v>
      </c>
      <c r="C36" s="102"/>
      <c r="D36" s="103"/>
      <c r="E36" s="104"/>
      <c r="F36" s="105"/>
      <c r="G36" s="106"/>
      <c r="H36" s="107"/>
      <c r="I36" s="125"/>
    </row>
    <row r="37" spans="1:9" customFormat="1" ht="60">
      <c r="A37" s="108">
        <v>1</v>
      </c>
      <c r="B37" s="109" t="s">
        <v>79</v>
      </c>
      <c r="C37" s="110" t="s">
        <v>80</v>
      </c>
      <c r="D37" s="111" t="s">
        <v>81</v>
      </c>
      <c r="E37" s="80" t="s">
        <v>16</v>
      </c>
      <c r="F37" s="112">
        <v>2.2400000000000002</v>
      </c>
      <c r="G37" s="113"/>
      <c r="H37" s="2">
        <f t="shared" ref="H37:H43" si="5">$F37*G37</f>
        <v>0</v>
      </c>
      <c r="I37" s="125"/>
    </row>
    <row r="38" spans="1:9" customFormat="1" ht="48" customHeight="1">
      <c r="A38" s="114">
        <v>2</v>
      </c>
      <c r="B38" s="115" t="s">
        <v>13</v>
      </c>
      <c r="C38" s="110" t="s">
        <v>82</v>
      </c>
      <c r="D38" s="111"/>
      <c r="E38" s="80" t="s">
        <v>16</v>
      </c>
      <c r="F38" s="112">
        <v>5.98</v>
      </c>
      <c r="G38" s="113"/>
      <c r="H38" s="2">
        <f t="shared" si="5"/>
        <v>0</v>
      </c>
      <c r="I38" s="125"/>
    </row>
    <row r="39" spans="1:9" customFormat="1" ht="67.5" customHeight="1">
      <c r="A39" s="114">
        <v>3</v>
      </c>
      <c r="B39" s="109" t="s">
        <v>83</v>
      </c>
      <c r="C39" s="110" t="s">
        <v>84</v>
      </c>
      <c r="D39" s="111" t="s">
        <v>85</v>
      </c>
      <c r="E39" s="80" t="s">
        <v>16</v>
      </c>
      <c r="F39" s="112">
        <v>4.53</v>
      </c>
      <c r="G39" s="113"/>
      <c r="H39" s="2">
        <f t="shared" si="5"/>
        <v>0</v>
      </c>
      <c r="I39" s="125"/>
    </row>
    <row r="40" spans="1:9" customFormat="1" ht="30">
      <c r="A40" s="108">
        <v>3</v>
      </c>
      <c r="B40" s="109" t="s">
        <v>86</v>
      </c>
      <c r="C40" s="110" t="s">
        <v>87</v>
      </c>
      <c r="D40" s="111" t="s">
        <v>88</v>
      </c>
      <c r="E40" s="115" t="s">
        <v>21</v>
      </c>
      <c r="F40" s="112">
        <v>1</v>
      </c>
      <c r="G40" s="113"/>
      <c r="H40" s="2">
        <f t="shared" si="5"/>
        <v>0</v>
      </c>
      <c r="I40" s="125"/>
    </row>
    <row r="41" spans="1:9" customFormat="1" ht="30">
      <c r="A41" s="108">
        <v>4</v>
      </c>
      <c r="B41" s="109" t="s">
        <v>89</v>
      </c>
      <c r="C41" s="110" t="s">
        <v>90</v>
      </c>
      <c r="D41" s="111" t="s">
        <v>88</v>
      </c>
      <c r="E41" s="80" t="s">
        <v>21</v>
      </c>
      <c r="F41" s="112">
        <v>1</v>
      </c>
      <c r="G41" s="113"/>
      <c r="H41" s="2">
        <f t="shared" si="5"/>
        <v>0</v>
      </c>
      <c r="I41" s="125"/>
    </row>
    <row r="42" spans="1:9" customFormat="1" ht="30">
      <c r="A42" s="108">
        <v>5</v>
      </c>
      <c r="B42" s="109" t="s">
        <v>91</v>
      </c>
      <c r="C42" s="110" t="s">
        <v>92</v>
      </c>
      <c r="D42" s="1" t="s">
        <v>93</v>
      </c>
      <c r="E42" s="80" t="s">
        <v>21</v>
      </c>
      <c r="F42" s="112">
        <v>1</v>
      </c>
      <c r="G42" s="113"/>
      <c r="H42" s="2">
        <f t="shared" si="5"/>
        <v>0</v>
      </c>
      <c r="I42" s="125"/>
    </row>
    <row r="43" spans="1:9" customFormat="1" ht="15.75">
      <c r="A43" s="108">
        <v>6</v>
      </c>
      <c r="B43" s="109" t="s">
        <v>94</v>
      </c>
      <c r="C43" s="116" t="s">
        <v>95</v>
      </c>
      <c r="D43" s="1" t="s">
        <v>93</v>
      </c>
      <c r="E43" s="80" t="s">
        <v>21</v>
      </c>
      <c r="F43" s="112">
        <v>1</v>
      </c>
      <c r="G43" s="113"/>
      <c r="H43" s="2">
        <f t="shared" si="5"/>
        <v>0</v>
      </c>
      <c r="I43" s="125"/>
    </row>
    <row r="44" spans="1:9" customFormat="1" ht="15.75">
      <c r="A44" s="100" t="s">
        <v>96</v>
      </c>
      <c r="B44" s="101" t="s">
        <v>97</v>
      </c>
      <c r="C44" s="102"/>
      <c r="D44" s="103"/>
      <c r="E44" s="104"/>
      <c r="F44" s="105"/>
      <c r="G44" s="106"/>
      <c r="H44" s="107"/>
      <c r="I44" s="125"/>
    </row>
    <row r="45" spans="1:9" customFormat="1" ht="15.75">
      <c r="A45" s="108">
        <v>1</v>
      </c>
      <c r="B45" s="109" t="s">
        <v>98</v>
      </c>
      <c r="C45" s="1" t="s">
        <v>99</v>
      </c>
      <c r="D45" s="1" t="s">
        <v>100</v>
      </c>
      <c r="E45" s="80" t="s">
        <v>43</v>
      </c>
      <c r="F45" s="112">
        <v>1</v>
      </c>
      <c r="G45" s="113"/>
      <c r="H45" s="2">
        <f t="shared" ref="H45:H51" si="6">$F45*G45</f>
        <v>0</v>
      </c>
      <c r="I45" s="125"/>
    </row>
    <row r="46" spans="1:9" customFormat="1" ht="15.75">
      <c r="A46" s="108">
        <v>2</v>
      </c>
      <c r="B46" s="109" t="s">
        <v>101</v>
      </c>
      <c r="C46" s="110" t="s">
        <v>102</v>
      </c>
      <c r="D46" s="111" t="s">
        <v>103</v>
      </c>
      <c r="E46" s="80" t="s">
        <v>43</v>
      </c>
      <c r="F46" s="112">
        <v>1</v>
      </c>
      <c r="G46" s="113"/>
      <c r="H46" s="2">
        <f t="shared" si="6"/>
        <v>0</v>
      </c>
      <c r="I46" s="125"/>
    </row>
    <row r="47" spans="1:9" customFormat="1" ht="75">
      <c r="A47" s="108">
        <v>3</v>
      </c>
      <c r="B47" s="109" t="s">
        <v>104</v>
      </c>
      <c r="C47" s="110" t="s">
        <v>105</v>
      </c>
      <c r="D47" s="1" t="s">
        <v>106</v>
      </c>
      <c r="E47" s="80" t="s">
        <v>21</v>
      </c>
      <c r="F47" s="112">
        <v>1</v>
      </c>
      <c r="G47" s="113"/>
      <c r="H47" s="2">
        <f t="shared" si="6"/>
        <v>0</v>
      </c>
      <c r="I47" s="125"/>
    </row>
    <row r="48" spans="1:9" customFormat="1" ht="15.75">
      <c r="A48" s="108">
        <v>4</v>
      </c>
      <c r="B48" s="109" t="s">
        <v>107</v>
      </c>
      <c r="C48" s="110" t="s">
        <v>108</v>
      </c>
      <c r="D48" s="111" t="s">
        <v>109</v>
      </c>
      <c r="E48" s="115" t="s">
        <v>17</v>
      </c>
      <c r="F48" s="112">
        <v>20</v>
      </c>
      <c r="G48" s="113"/>
      <c r="H48" s="2">
        <f t="shared" si="6"/>
        <v>0</v>
      </c>
      <c r="I48" s="125"/>
    </row>
    <row r="49" spans="1:11" customFormat="1" ht="15.75">
      <c r="A49" s="108">
        <v>5</v>
      </c>
      <c r="B49" s="109" t="s">
        <v>13</v>
      </c>
      <c r="C49" s="110" t="s">
        <v>110</v>
      </c>
      <c r="D49" s="111"/>
      <c r="E49" s="115" t="s">
        <v>17</v>
      </c>
      <c r="F49" s="112">
        <v>30</v>
      </c>
      <c r="G49" s="113"/>
      <c r="H49" s="2">
        <f t="shared" si="6"/>
        <v>0</v>
      </c>
      <c r="I49" s="125"/>
    </row>
    <row r="50" spans="1:11" customFormat="1" ht="30">
      <c r="A50" s="108">
        <v>6</v>
      </c>
      <c r="B50" s="109" t="s">
        <v>111</v>
      </c>
      <c r="C50" s="110" t="s">
        <v>112</v>
      </c>
      <c r="D50" s="111" t="s">
        <v>113</v>
      </c>
      <c r="E50" s="115" t="s">
        <v>43</v>
      </c>
      <c r="F50" s="112">
        <v>3</v>
      </c>
      <c r="G50" s="113"/>
      <c r="H50" s="2">
        <f t="shared" si="6"/>
        <v>0</v>
      </c>
      <c r="I50" s="125"/>
    </row>
    <row r="51" spans="1:11" customFormat="1" ht="30">
      <c r="A51" s="108">
        <v>7</v>
      </c>
      <c r="B51" s="109" t="s">
        <v>114</v>
      </c>
      <c r="C51" s="98" t="s">
        <v>115</v>
      </c>
      <c r="D51" s="1" t="s">
        <v>116</v>
      </c>
      <c r="E51" s="80" t="s">
        <v>43</v>
      </c>
      <c r="F51" s="112">
        <v>1</v>
      </c>
      <c r="G51" s="113"/>
      <c r="H51" s="2">
        <f t="shared" si="6"/>
        <v>0</v>
      </c>
      <c r="I51" s="125"/>
    </row>
    <row r="52" spans="1:11" customFormat="1" ht="15.75">
      <c r="A52" s="100" t="s">
        <v>117</v>
      </c>
      <c r="B52" s="101" t="s">
        <v>118</v>
      </c>
      <c r="C52" s="102"/>
      <c r="D52" s="103"/>
      <c r="E52" s="104"/>
      <c r="F52" s="105"/>
      <c r="G52" s="106"/>
      <c r="H52" s="107"/>
      <c r="I52" s="125"/>
    </row>
    <row r="53" spans="1:11" customFormat="1" ht="91.5" customHeight="1">
      <c r="A53" s="117">
        <v>1</v>
      </c>
      <c r="B53" s="118" t="s">
        <v>13</v>
      </c>
      <c r="C53" s="119" t="s">
        <v>119</v>
      </c>
      <c r="D53" s="120" t="s">
        <v>120</v>
      </c>
      <c r="E53" s="121" t="s">
        <v>121</v>
      </c>
      <c r="F53" s="122">
        <v>1</v>
      </c>
      <c r="G53" s="123"/>
      <c r="H53" s="124">
        <f t="shared" ref="H53:H57" si="7">$F53*G53</f>
        <v>0</v>
      </c>
      <c r="I53" s="125"/>
    </row>
    <row r="54" spans="1:11" customFormat="1" ht="111" customHeight="1">
      <c r="A54" s="117">
        <v>2</v>
      </c>
      <c r="B54" s="118" t="s">
        <v>13</v>
      </c>
      <c r="C54" s="119" t="s">
        <v>122</v>
      </c>
      <c r="D54" s="120" t="s">
        <v>123</v>
      </c>
      <c r="E54" s="121" t="s">
        <v>121</v>
      </c>
      <c r="F54" s="122">
        <v>1</v>
      </c>
      <c r="G54" s="123"/>
      <c r="H54" s="124">
        <f t="shared" si="7"/>
        <v>0</v>
      </c>
      <c r="I54" s="125"/>
    </row>
    <row r="55" spans="1:11" customFormat="1" ht="92.25" customHeight="1">
      <c r="A55" s="117">
        <v>3</v>
      </c>
      <c r="B55" s="118" t="s">
        <v>13</v>
      </c>
      <c r="C55" s="119" t="s">
        <v>124</v>
      </c>
      <c r="D55" s="120" t="s">
        <v>125</v>
      </c>
      <c r="E55" s="121" t="s">
        <v>121</v>
      </c>
      <c r="F55" s="122">
        <v>1</v>
      </c>
      <c r="G55" s="123"/>
      <c r="H55" s="124">
        <f t="shared" si="7"/>
        <v>0</v>
      </c>
      <c r="I55" s="125"/>
    </row>
    <row r="56" spans="1:11" customFormat="1" ht="73.5" customHeight="1">
      <c r="A56" s="117">
        <v>4</v>
      </c>
      <c r="B56" s="118" t="s">
        <v>13</v>
      </c>
      <c r="C56" s="119" t="s">
        <v>126</v>
      </c>
      <c r="D56" s="120" t="s">
        <v>127</v>
      </c>
      <c r="E56" s="121" t="s">
        <v>16</v>
      </c>
      <c r="F56" s="122">
        <v>2.4</v>
      </c>
      <c r="G56" s="123"/>
      <c r="H56" s="124">
        <f t="shared" si="7"/>
        <v>0</v>
      </c>
      <c r="I56" s="125"/>
    </row>
    <row r="57" spans="1:11" customFormat="1" ht="45" customHeight="1">
      <c r="A57" s="117">
        <v>5</v>
      </c>
      <c r="B57" s="118" t="s">
        <v>13</v>
      </c>
      <c r="C57" s="119" t="s">
        <v>128</v>
      </c>
      <c r="D57" s="120" t="s">
        <v>129</v>
      </c>
      <c r="E57" s="121" t="s">
        <v>121</v>
      </c>
      <c r="F57" s="122">
        <v>1</v>
      </c>
      <c r="G57" s="123"/>
      <c r="H57" s="124">
        <f t="shared" si="7"/>
        <v>0</v>
      </c>
      <c r="I57" s="125"/>
    </row>
    <row r="58" spans="1:11" s="45" customFormat="1" ht="20.100000000000001" customHeight="1">
      <c r="A58" s="46"/>
      <c r="B58" s="53"/>
      <c r="C58" s="53" t="s">
        <v>29</v>
      </c>
      <c r="D58" s="40"/>
      <c r="E58" s="47"/>
      <c r="F58" s="48"/>
      <c r="G58" s="51"/>
      <c r="H58" s="44">
        <f>SUM(H10:H57)</f>
        <v>0</v>
      </c>
      <c r="I58" s="50"/>
      <c r="K58" s="52"/>
    </row>
    <row r="59" spans="1:11" s="45" customFormat="1" ht="20.100000000000001" customHeight="1">
      <c r="A59" s="46"/>
      <c r="B59" s="53" t="s">
        <v>26</v>
      </c>
      <c r="C59" s="53" t="s">
        <v>24</v>
      </c>
      <c r="D59" s="40"/>
      <c r="E59" s="55">
        <v>0.04</v>
      </c>
      <c r="F59" s="48"/>
      <c r="G59" s="51"/>
      <c r="H59" s="44">
        <f>H58*E59</f>
        <v>0</v>
      </c>
      <c r="I59" s="50"/>
      <c r="K59" s="56"/>
    </row>
    <row r="60" spans="1:11" s="45" customFormat="1" ht="20.100000000000001" customHeight="1">
      <c r="A60" s="75"/>
      <c r="B60" s="57"/>
      <c r="C60" s="57" t="s">
        <v>25</v>
      </c>
      <c r="D60" s="58"/>
      <c r="E60" s="59"/>
      <c r="F60" s="60"/>
      <c r="G60" s="61"/>
      <c r="H60" s="70">
        <f>SUM(H58:H59)</f>
        <v>0</v>
      </c>
      <c r="I60" s="62"/>
    </row>
    <row r="61" spans="1:11" s="45" customFormat="1" ht="20.100000000000001" customHeight="1">
      <c r="A61" s="76"/>
      <c r="B61" s="63"/>
      <c r="C61" s="64" t="s">
        <v>27</v>
      </c>
      <c r="D61" s="65"/>
      <c r="E61" s="66"/>
      <c r="F61" s="67"/>
      <c r="G61" s="68"/>
      <c r="H61" s="70">
        <f>H60*10%</f>
        <v>0</v>
      </c>
      <c r="I61" s="62"/>
    </row>
    <row r="62" spans="1:11" s="45" customFormat="1" ht="20.100000000000001" customHeight="1">
      <c r="A62" s="76"/>
      <c r="B62" s="63"/>
      <c r="C62" s="57" t="s">
        <v>28</v>
      </c>
      <c r="D62" s="69"/>
      <c r="E62" s="66"/>
      <c r="F62" s="67"/>
      <c r="G62" s="68"/>
      <c r="H62" s="70">
        <f>H60+H61</f>
        <v>0</v>
      </c>
      <c r="I62" s="62"/>
    </row>
    <row r="63" spans="1:11">
      <c r="B63" s="22" t="s">
        <v>10</v>
      </c>
      <c r="C63" s="23"/>
      <c r="D63" s="24"/>
      <c r="E63" s="25"/>
    </row>
    <row r="64" spans="1:11">
      <c r="B64" s="26" t="s">
        <v>11</v>
      </c>
      <c r="C64" s="27"/>
      <c r="E64" s="28"/>
      <c r="F64" s="31"/>
      <c r="G64" s="29"/>
      <c r="H64" s="19"/>
      <c r="I64" s="30"/>
    </row>
    <row r="65" spans="2:9">
      <c r="B65" s="26" t="s">
        <v>12</v>
      </c>
      <c r="C65" s="27"/>
      <c r="E65" s="28"/>
      <c r="F65" s="31"/>
      <c r="G65" s="29"/>
      <c r="H65" s="19"/>
      <c r="I65" s="30"/>
    </row>
    <row r="66" spans="2:9">
      <c r="B66" s="26" t="s">
        <v>14</v>
      </c>
      <c r="C66" s="27"/>
      <c r="E66" s="28"/>
      <c r="F66" s="31"/>
      <c r="G66" s="29"/>
      <c r="H66" s="19"/>
      <c r="I66" s="30"/>
    </row>
    <row r="67" spans="2:9">
      <c r="B67" s="22"/>
      <c r="C67" s="25"/>
      <c r="D67" s="24"/>
      <c r="E67" s="25"/>
    </row>
  </sheetData>
  <mergeCells count="15">
    <mergeCell ref="B10:C10"/>
    <mergeCell ref="B32:C32"/>
    <mergeCell ref="A2:I2"/>
    <mergeCell ref="A4:H4"/>
    <mergeCell ref="A5:H5"/>
    <mergeCell ref="A6:H6"/>
    <mergeCell ref="A8:A9"/>
    <mergeCell ref="B8:B9"/>
    <mergeCell ref="C8:C9"/>
    <mergeCell ref="D8:D9"/>
    <mergeCell ref="E8:E9"/>
    <mergeCell ref="F8:F9"/>
    <mergeCell ref="G8:G9"/>
    <mergeCell ref="H8:H9"/>
    <mergeCell ref="I8:I9"/>
  </mergeCells>
  <printOptions horizontalCentered="1"/>
  <pageMargins left="0.19685039370078741" right="0.19685039370078741" top="0.27559055118110237" bottom="0.39370078740157483" header="0.23622047244094491" footer="0.15748031496062992"/>
  <pageSetup paperSize="9" scale="96"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XD</vt:lpstr>
      <vt:lpstr>XD!Print_Area</vt:lpstr>
      <vt:lpstr>XD!Print_Titles</vt:lpstr>
    </vt:vector>
  </TitlesOfParts>
  <Company>SeABank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duong.ntt2</dc:creator>
  <cp:lastModifiedBy>Nguyen Viet Thanh (Khoi CNTT)</cp:lastModifiedBy>
  <cp:lastPrinted>2017-08-22T09:22:30Z</cp:lastPrinted>
  <dcterms:created xsi:type="dcterms:W3CDTF">2014-12-29T04:57:48Z</dcterms:created>
  <dcterms:modified xsi:type="dcterms:W3CDTF">2020-11-16T03:07:12Z</dcterms:modified>
</cp:coreProperties>
</file>