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05" yWindow="375" windowWidth="15195" windowHeight="8445"/>
  </bookViews>
  <sheets>
    <sheet name="Dự toán" sheetId="20" r:id="rId1"/>
  </sheets>
  <externalReferences>
    <externalReference r:id="rId2"/>
  </externalReferences>
  <definedNames>
    <definedName name="_xlnm.Print_Area" localSheetId="0">'Dự toán'!$A$1:$I$31</definedName>
    <definedName name="_xlnm.Print_Titles" localSheetId="0">'Dự toán'!$8:$9</definedName>
    <definedName name="USD">[1]Sheet1!$D$5</definedName>
    <definedName name="vnd" localSheetId="0">#REF!</definedName>
    <definedName name="vnd">#REF!</definedName>
  </definedNames>
  <calcPr calcId="144525"/>
</workbook>
</file>

<file path=xl/calcChain.xml><?xml version="1.0" encoding="utf-8"?>
<calcChain xmlns="http://schemas.openxmlformats.org/spreadsheetml/2006/main">
  <c r="F11" i="20" l="1"/>
  <c r="H10" i="20"/>
  <c r="H11" i="20"/>
  <c r="H12" i="20"/>
  <c r="H13" i="20"/>
  <c r="H14" i="20"/>
  <c r="H15" i="20"/>
  <c r="H16" i="20"/>
  <c r="H17" i="20"/>
  <c r="H18" i="20"/>
  <c r="H19" i="20"/>
  <c r="H20" i="20"/>
  <c r="H21" i="20" l="1"/>
  <c r="H23" i="20" s="1"/>
  <c r="H22" i="20" l="1"/>
  <c r="H24" i="20" l="1"/>
  <c r="H25" i="20" s="1"/>
  <c r="H26" i="20" s="1"/>
</calcChain>
</file>

<file path=xl/sharedStrings.xml><?xml version="1.0" encoding="utf-8"?>
<sst xmlns="http://schemas.openxmlformats.org/spreadsheetml/2006/main" count="69" uniqueCount="60">
  <si>
    <t>STT</t>
  </si>
  <si>
    <t>ĐVT</t>
  </si>
  <si>
    <t>MÃ CV</t>
  </si>
  <si>
    <t>HẠNG MỤC / MÔ TẢ</t>
  </si>
  <si>
    <t>QUY CÁCH / XUẤT XỨ / BẢN VẼ</t>
  </si>
  <si>
    <t>KHỐI LƯỢNG</t>
  </si>
  <si>
    <t>ĐƠN GIÁ</t>
  </si>
  <si>
    <t>THÀNH TIỀN</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</si>
  <si>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</si>
  <si>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</si>
  <si>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</si>
  <si>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t>
  </si>
  <si>
    <t>GHI CHÚ</t>
  </si>
  <si>
    <t>m</t>
  </si>
  <si>
    <t>bộ</t>
  </si>
  <si>
    <t>BẢNG DỰ TOÁN KINH PHÍ XÂY LẮP &amp;TRANG BỊ  NỘI THẤT</t>
  </si>
  <si>
    <t>ĐH.K1</t>
  </si>
  <si>
    <t xml:space="preserve">Ống đồng + bảo ôn + simili </t>
  </si>
  <si>
    <t>Đồng bộ theo điều hòa</t>
  </si>
  <si>
    <t>ĐH.K4</t>
  </si>
  <si>
    <t>Ống thoát nước ngưng</t>
  </si>
  <si>
    <t>ĐH.K5</t>
  </si>
  <si>
    <t>Dây điều khiển đơn 2x2.5mm</t>
  </si>
  <si>
    <t>Cadivi/ Trần Phú</t>
  </si>
  <si>
    <t>ĐH.K6</t>
  </si>
  <si>
    <t>Ống luồn dây D20</t>
  </si>
  <si>
    <t>SP/SINO</t>
  </si>
  <si>
    <t>ĐH.K7</t>
  </si>
  <si>
    <t>Nhân công lắp đặt điều hòa</t>
  </si>
  <si>
    <t>Bộ</t>
  </si>
  <si>
    <t>ĐH.T3</t>
  </si>
  <si>
    <t>Điều hòa 1 chiều, loại treo tường 18000 BTU</t>
  </si>
  <si>
    <t>ĐH.K3</t>
  </si>
  <si>
    <t>Kệ đỡ cục nóng máy lạnh</t>
  </si>
  <si>
    <t>Hệ số làm ngoài giờ hành chính</t>
  </si>
  <si>
    <t>Tổng giá trị dự toán</t>
  </si>
  <si>
    <t>Hệ số nhân công ngoại tỉnh</t>
  </si>
  <si>
    <t>HS1</t>
  </si>
  <si>
    <t>HS2</t>
  </si>
  <si>
    <t>Không áp dụng nhà thầu địa phương</t>
  </si>
  <si>
    <t>VAT</t>
  </si>
  <si>
    <t>Tổng giá trị dự toán (sau VAT)</t>
  </si>
  <si>
    <t xml:space="preserve">Tháo điều hòa cũ </t>
  </si>
  <si>
    <t>Daikin hoặc tương đương</t>
  </si>
  <si>
    <t>Lắp đặt vận hành hoàn thiện</t>
  </si>
  <si>
    <t>Tổng cộng</t>
  </si>
  <si>
    <t>BH.PN2</t>
  </si>
  <si>
    <t xml:space="preserve">Bạt hiflex in mực ngoài trời hình ảnh quảng cáo sản phẩm SeABank, đằng sau lót tôn lá chống gió dày 0.3 - 0.5 mm. Chi phí bao gồm nhân công và vật tư in ấn + treo lắp pano mới, tận dụng hệ khung thép hiện trạng để gia cố treo lắp nhằm đảm bảo chắc chắn trong việc chống gió bão. </t>
  </si>
  <si>
    <t>m2</t>
  </si>
  <si>
    <t>TT</t>
  </si>
  <si>
    <t>gói</t>
  </si>
  <si>
    <t>Tháo điều hòa cũ hỏng - bàn giao lại cho PGD ( 2 máy lạnh 18000BTU phòng DVKH)</t>
  </si>
  <si>
    <t>Vệ sinh mặt biển hộp đèn</t>
  </si>
  <si>
    <t>Vệ sinh bằng hóa chất chuyên dụng, đảm bảo sạch.</t>
  </si>
  <si>
    <t>Nhân công + giàn giáo + vật tư điện thi công vệ sinh và lắp đặt pano quảng cáo</t>
  </si>
  <si>
    <t>Lắp đặt Pano Quảng cáo sản phẩm tại tầng 1 ngôi nhà. Kt: 6.5x4m
Kiểm tra kích thước trước khi thi công</t>
  </si>
  <si>
    <t>HẠNG MỤC         : CẢI TẠO SỬA CHỮA</t>
  </si>
  <si>
    <r>
      <t xml:space="preserve">ĐỊA ĐIỂM XD      : </t>
    </r>
    <r>
      <rPr>
        <b/>
        <sz val="12"/>
        <color rgb="FFFF0000"/>
        <rFont val="Times New Roman"/>
        <family val="1"/>
      </rPr>
      <t>Số 254  Đại Lộ Bình Dương, phường Phú Hòa, thành phố Thủ Dầu Một, tỉnh Bình Dương</t>
    </r>
  </si>
  <si>
    <t>CÔNG TRÌNH      : NGÂN HÀNG TMCP ĐÔNG NAM Á -  PGD THỦ DẦU MỘT</t>
  </si>
  <si>
    <t>Đại diện hợp pháp của nhà thầu 
(Ký, ghi rõ họ tên, đóng dấu)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</si>
</sst>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 _₫_-;\-* #,##0\ _₫_-;_-* &quot;-&quot;??\ _₫_-;_-@_-"/>
  </numFmts>
  <fonts count="16">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b/>
      <sz val="12"/>
      <color rgb="FFFF0000"/>
      <name val="Times New Roman"/>
      <family val="1"/>
    </font>
    <font>
      <b/>
      <i/>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cellStyleXfs>
  <cellXfs count="88">
    <xf numFmtId="0" fontId="0" fillId="0" borderId="0" xfId="0"/>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2" applyNumberFormat="1" applyFont="1" applyFill="1" applyBorder="1" applyAlignment="1">
      <alignment vertical="center"/>
    </xf>
    <xf numFmtId="0" fontId="6" fillId="0" borderId="0" xfId="0" applyFont="1" applyFill="1" applyAlignment="1">
      <alignment vertical="center"/>
    </xf>
    <xf numFmtId="0" fontId="6" fillId="0" borderId="0" xfId="10" applyFont="1" applyFill="1" applyAlignment="1">
      <alignment vertical="center" wrapText="1"/>
    </xf>
    <xf numFmtId="0" fontId="6" fillId="0" borderId="0" xfId="10" applyFont="1" applyFill="1" applyAlignment="1">
      <alignment horizontal="left" vertical="center" wrapText="1"/>
    </xf>
    <xf numFmtId="1" fontId="5" fillId="0" borderId="1" xfId="0" applyNumberFormat="1" applyFont="1" applyFill="1" applyBorder="1" applyAlignment="1">
      <alignment horizontal="left" vertical="center" wrapText="1"/>
    </xf>
    <xf numFmtId="0" fontId="5" fillId="0" borderId="0" xfId="10"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6" fillId="0" borderId="0" xfId="10" applyFont="1" applyFill="1" applyAlignment="1">
      <alignment horizontal="center" vertical="center" wrapText="1"/>
    </xf>
    <xf numFmtId="0" fontId="6" fillId="0" borderId="0" xfId="10" applyFont="1" applyFill="1" applyAlignment="1">
      <alignment horizontal="right" vertical="center" wrapText="1"/>
    </xf>
    <xf numFmtId="164"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64" fontId="5" fillId="0" borderId="1" xfId="2" applyNumberFormat="1" applyFont="1" applyFill="1" applyBorder="1" applyAlignment="1">
      <alignment vertical="center"/>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0" applyFont="1" applyFill="1" applyAlignment="1">
      <alignment horizontal="left" vertical="center" wrapText="1"/>
    </xf>
    <xf numFmtId="164" fontId="4" fillId="0" borderId="0" xfId="2" applyNumberFormat="1" applyFont="1" applyFill="1" applyAlignment="1">
      <alignment horizontal="center"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64" fontId="6" fillId="0" borderId="1" xfId="3" applyNumberFormat="1" applyFont="1" applyFill="1" applyBorder="1" applyAlignment="1">
      <alignment vertical="center" wrapText="1"/>
    </xf>
    <xf numFmtId="164" fontId="6" fillId="0" borderId="1" xfId="3" applyNumberFormat="1" applyFont="1" applyFill="1" applyBorder="1" applyAlignment="1">
      <alignment vertical="center"/>
    </xf>
    <xf numFmtId="1" fontId="5" fillId="0" borderId="1" xfId="0" applyNumberFormat="1" applyFont="1" applyFill="1" applyBorder="1" applyAlignment="1">
      <alignment horizontal="left" vertical="center"/>
    </xf>
    <xf numFmtId="1" fontId="6" fillId="0" borderId="1" xfId="0" applyNumberFormat="1" applyFont="1" applyFill="1" applyBorder="1" applyAlignment="1">
      <alignment horizontal="center" vertical="center" wrapText="1"/>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43" fontId="12" fillId="0" borderId="0" xfId="2" applyFont="1" applyFill="1" applyAlignment="1">
      <alignment horizontal="right" vertical="center" wrapText="1"/>
    </xf>
    <xf numFmtId="43" fontId="12" fillId="0" borderId="1" xfId="2" applyFont="1" applyFill="1" applyBorder="1" applyAlignment="1">
      <alignment horizontal="center" vertical="center" wrapText="1"/>
    </xf>
    <xf numFmtId="1" fontId="5" fillId="0" borderId="2" xfId="0" applyNumberFormat="1" applyFont="1" applyFill="1" applyBorder="1" applyAlignment="1">
      <alignment horizontal="left" vertical="center" wrapText="1"/>
    </xf>
    <xf numFmtId="43" fontId="15" fillId="0" borderId="0" xfId="2" applyFont="1" applyFill="1" applyAlignment="1">
      <alignment horizontal="center" vertical="center" wrapText="1"/>
    </xf>
    <xf numFmtId="43" fontId="12" fillId="0" borderId="0" xfId="2" applyFont="1" applyFill="1" applyAlignment="1">
      <alignment horizontal="righ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9" fontId="6" fillId="0"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3" fontId="7" fillId="2" borderId="1" xfId="2" applyFont="1" applyFill="1" applyBorder="1" applyAlignment="1">
      <alignment vertical="center" wrapText="1"/>
    </xf>
    <xf numFmtId="0" fontId="6" fillId="2" borderId="1" xfId="0" applyFont="1" applyFill="1" applyBorder="1" applyAlignment="1">
      <alignment vertical="center"/>
    </xf>
    <xf numFmtId="164" fontId="5" fillId="2" borderId="1" xfId="2" applyNumberFormat="1" applyFont="1" applyFill="1" applyBorder="1" applyAlignment="1">
      <alignment vertical="center"/>
    </xf>
    <xf numFmtId="164" fontId="6" fillId="2" borderId="1" xfId="2" applyNumberFormat="1" applyFont="1" applyFill="1" applyBorder="1" applyAlignment="1">
      <alignment vertical="center"/>
    </xf>
    <xf numFmtId="1" fontId="6" fillId="2" borderId="1" xfId="0" quotePrefix="1"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xf>
    <xf numFmtId="1" fontId="5" fillId="2" borderId="1" xfId="9" applyNumberFormat="1" applyFont="1" applyFill="1" applyBorder="1" applyAlignment="1">
      <alignment vertical="center" wrapText="1"/>
    </xf>
    <xf numFmtId="0" fontId="6" fillId="2" borderId="1" xfId="0" quotePrefix="1" applyFont="1" applyFill="1" applyBorder="1" applyAlignment="1">
      <alignment horizontal="left" vertical="center" wrapText="1"/>
    </xf>
    <xf numFmtId="0" fontId="6" fillId="2" borderId="1" xfId="0" applyFont="1" applyFill="1" applyBorder="1" applyAlignment="1">
      <alignment horizontal="center" vertical="center" wrapText="1"/>
    </xf>
    <xf numFmtId="43" fontId="12" fillId="2" borderId="1" xfId="2" applyFont="1" applyFill="1" applyBorder="1" applyAlignment="1">
      <alignment horizontal="center" vertical="center" wrapText="1"/>
    </xf>
    <xf numFmtId="164" fontId="6" fillId="2" borderId="1" xfId="3"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 fontId="6" fillId="0" borderId="1" xfId="0" applyNumberFormat="1" applyFont="1" applyFill="1" applyBorder="1" applyAlignment="1">
      <alignment horizontal="center" vertical="center"/>
    </xf>
    <xf numFmtId="1" fontId="5" fillId="0" borderId="1" xfId="6" applyNumberFormat="1" applyFont="1" applyFill="1" applyBorder="1" applyAlignment="1">
      <alignment horizontal="left" vertical="center" wrapText="1"/>
    </xf>
    <xf numFmtId="0" fontId="6" fillId="0" borderId="1" xfId="13" applyFont="1" applyFill="1" applyBorder="1" applyAlignment="1">
      <alignment horizontal="justify" vertical="center" wrapText="1"/>
    </xf>
    <xf numFmtId="0" fontId="6" fillId="0" borderId="1" xfId="13" quotePrefix="1" applyFont="1" applyFill="1" applyBorder="1" applyAlignment="1">
      <alignment vertical="center" wrapText="1"/>
    </xf>
    <xf numFmtId="0" fontId="6" fillId="0" borderId="1" xfId="13" applyFont="1" applyFill="1" applyBorder="1" applyAlignment="1">
      <alignment horizontal="center" vertical="center" wrapText="1"/>
    </xf>
    <xf numFmtId="3" fontId="6" fillId="0" borderId="1" xfId="13" applyNumberFormat="1" applyFont="1" applyFill="1" applyBorder="1" applyAlignment="1">
      <alignment horizontal="right" vertical="center" wrapText="1"/>
    </xf>
    <xf numFmtId="0" fontId="6" fillId="0" borderId="5" xfId="0" applyFont="1" applyFill="1" applyBorder="1" applyAlignment="1">
      <alignment vertical="center" wrapText="1"/>
    </xf>
    <xf numFmtId="164" fontId="6" fillId="0" borderId="1" xfId="3" applyNumberFormat="1" applyFont="1" applyFill="1" applyBorder="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readingOrder="1"/>
    </xf>
    <xf numFmtId="165" fontId="6" fillId="0" borderId="1" xfId="2" applyNumberFormat="1" applyFont="1" applyFill="1" applyBorder="1" applyAlignment="1">
      <alignment horizontal="right" vertical="center" wrapText="1"/>
    </xf>
    <xf numFmtId="164" fontId="5" fillId="0" borderId="0" xfId="2" applyNumberFormat="1" applyFont="1" applyFill="1" applyAlignment="1">
      <alignment vertical="center"/>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0" applyFont="1" applyFill="1" applyAlignment="1">
      <alignment horizontal="left" vertical="center"/>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3" fontId="7" fillId="3" borderId="3" xfId="2" applyFont="1" applyFill="1" applyBorder="1" applyAlignment="1">
      <alignment horizontal="right" vertical="center" wrapText="1"/>
    </xf>
    <xf numFmtId="43" fontId="7" fillId="3" borderId="4" xfId="2" applyFont="1" applyFill="1" applyBorder="1" applyAlignment="1">
      <alignment horizontal="right" vertical="center" wrapText="1"/>
    </xf>
    <xf numFmtId="0" fontId="5" fillId="3" borderId="1" xfId="0" applyFont="1" applyFill="1" applyBorder="1" applyAlignment="1">
      <alignment horizontal="right" vertical="center" wrapText="1"/>
    </xf>
    <xf numFmtId="164" fontId="5" fillId="3" borderId="3" xfId="2" applyNumberFormat="1" applyFont="1" applyFill="1" applyBorder="1" applyAlignment="1">
      <alignment horizontal="center" vertical="center" wrapText="1"/>
    </xf>
    <xf numFmtId="164" fontId="5" fillId="3" borderId="4" xfId="2" applyNumberFormat="1" applyFont="1" applyFill="1" applyBorder="1" applyAlignment="1">
      <alignment horizontal="center" vertical="center" wrapText="1"/>
    </xf>
    <xf numFmtId="164" fontId="5" fillId="3" borderId="1" xfId="2" applyNumberFormat="1" applyFont="1" applyFill="1" applyBorder="1" applyAlignment="1">
      <alignment horizontal="center" vertical="center" wrapText="1"/>
    </xf>
    <xf numFmtId="0" fontId="5" fillId="0" borderId="0" xfId="0" applyFont="1" applyFill="1" applyAlignment="1">
      <alignment horizontal="center" vertical="center" wrapText="1"/>
    </xf>
  </cellXfs>
  <cellStyles count="17">
    <cellStyle name="0,0_x000d__x000a_NA_x000d__x000a_" xfId="1"/>
    <cellStyle name="Comma" xfId="2" builtinId="3"/>
    <cellStyle name="Comma 2" xfId="3"/>
    <cellStyle name="Comma 3" xfId="4"/>
    <cellStyle name="Normal" xfId="0" builtinId="0"/>
    <cellStyle name="Normal 2" xfId="5"/>
    <cellStyle name="Normal 3" xfId="6"/>
    <cellStyle name="Normal 3 2" xfId="13"/>
    <cellStyle name="Normal 4" xfId="14"/>
    <cellStyle name="Normal 5" xfId="7"/>
    <cellStyle name="Normal 6" xfId="15"/>
    <cellStyle name="Normal_03 - Noi That Kien Giang" xfId="8"/>
    <cellStyle name="Normal_QTTION-LUU_1" xfId="9"/>
    <cellStyle name="Normal_Sheet1_1" xfId="10"/>
    <cellStyle name="Percent 2" xfId="16"/>
    <cellStyle name="一般_仁寶CVC&amp;HUB標單-2008.04.02" xfId="11"/>
    <cellStyle name="常规_报价单QSD01023000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A13" zoomScale="80" zoomScaleNormal="80" workbookViewId="0">
      <selection activeCell="D31" sqref="D31"/>
    </sheetView>
  </sheetViews>
  <sheetFormatPr defaultColWidth="11.5703125" defaultRowHeight="15"/>
  <cols>
    <col min="1" max="1" width="5.28515625" style="4" customWidth="1"/>
    <col min="2" max="2" width="9.140625" style="41" customWidth="1"/>
    <col min="3" max="3" width="32.42578125" style="42" customWidth="1"/>
    <col min="4" max="4" width="32.7109375" style="32" customWidth="1"/>
    <col min="5" max="5" width="8" style="43" customWidth="1"/>
    <col min="6" max="6" width="12.5703125" style="40" customWidth="1"/>
    <col min="7" max="7" width="15.42578125" style="14" customWidth="1"/>
    <col min="8" max="8" width="15.42578125" style="22" customWidth="1"/>
    <col min="9" max="9" width="15.28515625" style="9" customWidth="1"/>
    <col min="10" max="10" width="15.140625" style="9" bestFit="1" customWidth="1"/>
    <col min="11" max="11" width="12.28515625" style="4" bestFit="1" customWidth="1"/>
    <col min="12" max="12" width="15.140625" style="4" bestFit="1" customWidth="1"/>
    <col min="13" max="16384" width="11.5703125" style="4"/>
  </cols>
  <sheetData>
    <row r="1" spans="1:10" ht="16.5" customHeight="1"/>
    <row r="2" spans="1:10" ht="24.75" customHeight="1">
      <c r="A2" s="74" t="s">
        <v>15</v>
      </c>
      <c r="B2" s="74"/>
      <c r="C2" s="74"/>
      <c r="D2" s="74"/>
      <c r="E2" s="74"/>
      <c r="F2" s="74"/>
      <c r="G2" s="74"/>
      <c r="H2" s="74"/>
      <c r="I2" s="74"/>
    </row>
    <row r="3" spans="1:10" ht="16.5" customHeight="1">
      <c r="A3" s="16"/>
      <c r="B3" s="16"/>
      <c r="C3" s="16"/>
      <c r="D3" s="17"/>
      <c r="E3" s="16"/>
      <c r="F3" s="39"/>
      <c r="G3" s="16"/>
      <c r="H3" s="20"/>
      <c r="I3" s="16"/>
    </row>
    <row r="4" spans="1:10" ht="15.75">
      <c r="A4" s="75" t="s">
        <v>58</v>
      </c>
      <c r="B4" s="75"/>
      <c r="C4" s="75"/>
      <c r="D4" s="75"/>
      <c r="E4" s="75"/>
      <c r="F4" s="75"/>
      <c r="G4" s="75"/>
      <c r="H4" s="75"/>
      <c r="I4" s="18"/>
    </row>
    <row r="5" spans="1:10" ht="15.75">
      <c r="A5" s="76" t="s">
        <v>56</v>
      </c>
      <c r="B5" s="76"/>
      <c r="C5" s="76"/>
      <c r="D5" s="76"/>
      <c r="E5" s="76"/>
      <c r="F5" s="76"/>
      <c r="G5" s="76"/>
      <c r="H5" s="76"/>
      <c r="I5" s="19"/>
    </row>
    <row r="6" spans="1:10" ht="15.75">
      <c r="A6" s="76" t="s">
        <v>57</v>
      </c>
      <c r="B6" s="76"/>
      <c r="C6" s="76"/>
      <c r="D6" s="76"/>
      <c r="E6" s="76"/>
      <c r="F6" s="76"/>
      <c r="G6" s="76"/>
      <c r="H6" s="76"/>
      <c r="I6" s="19"/>
    </row>
    <row r="7" spans="1:10">
      <c r="A7" s="44"/>
      <c r="B7" s="8"/>
      <c r="C7" s="5"/>
      <c r="D7" s="6"/>
      <c r="E7" s="11"/>
      <c r="F7" s="36"/>
      <c r="G7" s="12"/>
      <c r="H7" s="21"/>
      <c r="I7" s="10"/>
    </row>
    <row r="8" spans="1:10" ht="23.25" customHeight="1">
      <c r="A8" s="77" t="s">
        <v>0</v>
      </c>
      <c r="B8" s="78" t="s">
        <v>2</v>
      </c>
      <c r="C8" s="79" t="s">
        <v>3</v>
      </c>
      <c r="D8" s="80" t="s">
        <v>4</v>
      </c>
      <c r="E8" s="79" t="s">
        <v>1</v>
      </c>
      <c r="F8" s="81" t="s">
        <v>5</v>
      </c>
      <c r="G8" s="83" t="s">
        <v>6</v>
      </c>
      <c r="H8" s="84" t="s">
        <v>7</v>
      </c>
      <c r="I8" s="86" t="s">
        <v>12</v>
      </c>
    </row>
    <row r="9" spans="1:10">
      <c r="A9" s="77"/>
      <c r="B9" s="78"/>
      <c r="C9" s="79"/>
      <c r="D9" s="80"/>
      <c r="E9" s="79"/>
      <c r="F9" s="82"/>
      <c r="G9" s="83"/>
      <c r="H9" s="85"/>
      <c r="I9" s="86"/>
    </row>
    <row r="10" spans="1:10" ht="42" customHeight="1">
      <c r="A10" s="62">
        <v>1</v>
      </c>
      <c r="B10" s="7" t="s">
        <v>49</v>
      </c>
      <c r="C10" s="68" t="s">
        <v>52</v>
      </c>
      <c r="D10" s="1" t="s">
        <v>53</v>
      </c>
      <c r="E10" s="2" t="s">
        <v>50</v>
      </c>
      <c r="F10" s="37">
        <v>1</v>
      </c>
      <c r="G10" s="69"/>
      <c r="H10" s="3">
        <f t="shared" ref="H10:H20" si="0">F10*G10</f>
        <v>0</v>
      </c>
      <c r="I10" s="3"/>
      <c r="J10" s="73"/>
    </row>
    <row r="11" spans="1:10" ht="130.5" customHeight="1">
      <c r="A11" s="62">
        <v>2</v>
      </c>
      <c r="B11" s="63" t="s">
        <v>46</v>
      </c>
      <c r="C11" s="64" t="s">
        <v>55</v>
      </c>
      <c r="D11" s="65" t="s">
        <v>47</v>
      </c>
      <c r="E11" s="66" t="s">
        <v>48</v>
      </c>
      <c r="F11" s="37">
        <f>6.5*4</f>
        <v>26</v>
      </c>
      <c r="G11" s="67"/>
      <c r="H11" s="3">
        <f t="shared" si="0"/>
        <v>0</v>
      </c>
      <c r="I11" s="3"/>
      <c r="J11" s="73"/>
    </row>
    <row r="12" spans="1:10" ht="54.75" customHeight="1">
      <c r="A12" s="62">
        <v>3</v>
      </c>
      <c r="B12" s="7" t="s">
        <v>49</v>
      </c>
      <c r="C12" s="70" t="s">
        <v>54</v>
      </c>
      <c r="D12" s="71"/>
      <c r="E12" s="2" t="s">
        <v>50</v>
      </c>
      <c r="F12" s="37">
        <v>1</v>
      </c>
      <c r="G12" s="72"/>
      <c r="H12" s="3">
        <f t="shared" si="0"/>
        <v>0</v>
      </c>
      <c r="I12" s="3"/>
      <c r="J12" s="73"/>
    </row>
    <row r="13" spans="1:10" ht="53.25" customHeight="1">
      <c r="A13" s="62">
        <v>4</v>
      </c>
      <c r="B13" s="38" t="s">
        <v>49</v>
      </c>
      <c r="C13" s="1" t="s">
        <v>42</v>
      </c>
      <c r="D13" s="1" t="s">
        <v>51</v>
      </c>
      <c r="E13" s="2" t="s">
        <v>14</v>
      </c>
      <c r="F13" s="37">
        <v>2</v>
      </c>
      <c r="G13" s="13"/>
      <c r="H13" s="3">
        <f t="shared" si="0"/>
        <v>0</v>
      </c>
      <c r="I13" s="3"/>
      <c r="J13" s="73"/>
    </row>
    <row r="14" spans="1:10" ht="44.25" customHeight="1">
      <c r="A14" s="62">
        <v>5</v>
      </c>
      <c r="B14" s="7" t="s">
        <v>30</v>
      </c>
      <c r="C14" s="1" t="s">
        <v>31</v>
      </c>
      <c r="D14" s="1" t="s">
        <v>43</v>
      </c>
      <c r="E14" s="2" t="s">
        <v>14</v>
      </c>
      <c r="F14" s="37">
        <v>2</v>
      </c>
      <c r="G14" s="24"/>
      <c r="H14" s="3">
        <f t="shared" si="0"/>
        <v>0</v>
      </c>
      <c r="I14" s="3"/>
      <c r="J14" s="73"/>
    </row>
    <row r="15" spans="1:10" ht="27" customHeight="1">
      <c r="A15" s="62">
        <v>6</v>
      </c>
      <c r="B15" s="7" t="s">
        <v>16</v>
      </c>
      <c r="C15" s="1" t="s">
        <v>17</v>
      </c>
      <c r="D15" s="1" t="s">
        <v>18</v>
      </c>
      <c r="E15" s="2" t="s">
        <v>13</v>
      </c>
      <c r="F15" s="37">
        <v>40</v>
      </c>
      <c r="G15" s="24"/>
      <c r="H15" s="3">
        <f t="shared" si="0"/>
        <v>0</v>
      </c>
      <c r="I15" s="3"/>
      <c r="J15" s="73"/>
    </row>
    <row r="16" spans="1:10" ht="31.5" customHeight="1">
      <c r="A16" s="62">
        <v>7</v>
      </c>
      <c r="B16" s="7" t="s">
        <v>32</v>
      </c>
      <c r="C16" s="1" t="s">
        <v>33</v>
      </c>
      <c r="D16" s="1" t="s">
        <v>18</v>
      </c>
      <c r="E16" s="2" t="s">
        <v>29</v>
      </c>
      <c r="F16" s="37">
        <v>2</v>
      </c>
      <c r="G16" s="24"/>
      <c r="H16" s="3">
        <f t="shared" si="0"/>
        <v>0</v>
      </c>
      <c r="I16" s="3"/>
      <c r="J16" s="73"/>
    </row>
    <row r="17" spans="1:10" ht="20.100000000000001" customHeight="1">
      <c r="A17" s="62">
        <v>8</v>
      </c>
      <c r="B17" s="7" t="s">
        <v>19</v>
      </c>
      <c r="C17" s="1" t="s">
        <v>20</v>
      </c>
      <c r="D17" s="1"/>
      <c r="E17" s="2" t="s">
        <v>13</v>
      </c>
      <c r="F17" s="37">
        <v>30</v>
      </c>
      <c r="G17" s="24"/>
      <c r="H17" s="3">
        <f t="shared" si="0"/>
        <v>0</v>
      </c>
      <c r="I17" s="3"/>
      <c r="J17" s="73"/>
    </row>
    <row r="18" spans="1:10" ht="20.100000000000001" customHeight="1">
      <c r="A18" s="62">
        <v>9</v>
      </c>
      <c r="B18" s="7" t="s">
        <v>21</v>
      </c>
      <c r="C18" s="1" t="s">
        <v>22</v>
      </c>
      <c r="D18" s="1" t="s">
        <v>23</v>
      </c>
      <c r="E18" s="2" t="s">
        <v>13</v>
      </c>
      <c r="F18" s="37">
        <v>40</v>
      </c>
      <c r="G18" s="24"/>
      <c r="H18" s="3">
        <f t="shared" si="0"/>
        <v>0</v>
      </c>
      <c r="I18" s="3"/>
      <c r="J18" s="73"/>
    </row>
    <row r="19" spans="1:10" ht="20.100000000000001" customHeight="1">
      <c r="A19" s="62">
        <v>10</v>
      </c>
      <c r="B19" s="7" t="s">
        <v>24</v>
      </c>
      <c r="C19" s="1" t="s">
        <v>25</v>
      </c>
      <c r="D19" s="1" t="s">
        <v>26</v>
      </c>
      <c r="E19" s="2" t="s">
        <v>13</v>
      </c>
      <c r="F19" s="37">
        <v>40</v>
      </c>
      <c r="G19" s="24"/>
      <c r="H19" s="3">
        <f t="shared" si="0"/>
        <v>0</v>
      </c>
      <c r="I19" s="3"/>
      <c r="J19" s="73"/>
    </row>
    <row r="20" spans="1:10" ht="20.100000000000001" customHeight="1">
      <c r="A20" s="62">
        <v>11</v>
      </c>
      <c r="B20" s="7" t="s">
        <v>27</v>
      </c>
      <c r="C20" s="1" t="s">
        <v>28</v>
      </c>
      <c r="D20" s="1" t="s">
        <v>44</v>
      </c>
      <c r="E20" s="2" t="s">
        <v>14</v>
      </c>
      <c r="F20" s="37">
        <v>2</v>
      </c>
      <c r="G20" s="24"/>
      <c r="H20" s="3">
        <f t="shared" si="0"/>
        <v>0</v>
      </c>
      <c r="I20" s="3"/>
      <c r="J20" s="73"/>
    </row>
    <row r="21" spans="1:10" ht="20.100000000000001" customHeight="1">
      <c r="A21" s="26"/>
      <c r="B21" s="25"/>
      <c r="C21" s="25" t="s">
        <v>45</v>
      </c>
      <c r="D21" s="1"/>
      <c r="E21" s="2"/>
      <c r="F21" s="37"/>
      <c r="G21" s="23"/>
      <c r="H21" s="15">
        <f>SUM(H10:H20)</f>
        <v>0</v>
      </c>
      <c r="I21" s="3"/>
      <c r="J21" s="73"/>
    </row>
    <row r="22" spans="1:10" ht="20.100000000000001" customHeight="1">
      <c r="A22" s="26"/>
      <c r="B22" s="25" t="s">
        <v>37</v>
      </c>
      <c r="C22" s="25" t="s">
        <v>34</v>
      </c>
      <c r="D22" s="1"/>
      <c r="E22" s="45">
        <v>0.04</v>
      </c>
      <c r="F22" s="37"/>
      <c r="G22" s="23"/>
      <c r="H22" s="15">
        <f>H21*E22</f>
        <v>0</v>
      </c>
      <c r="I22" s="3"/>
      <c r="J22" s="73"/>
    </row>
    <row r="23" spans="1:10" ht="20.100000000000001" customHeight="1">
      <c r="A23" s="26"/>
      <c r="B23" s="25" t="s">
        <v>38</v>
      </c>
      <c r="C23" s="25" t="s">
        <v>36</v>
      </c>
      <c r="D23" s="1" t="s">
        <v>39</v>
      </c>
      <c r="E23" s="45">
        <v>0.05</v>
      </c>
      <c r="F23" s="37"/>
      <c r="G23" s="23"/>
      <c r="H23" s="15">
        <f>H21*E23</f>
        <v>0</v>
      </c>
      <c r="I23" s="3"/>
      <c r="J23" s="73"/>
    </row>
    <row r="24" spans="1:10" ht="20.100000000000001" customHeight="1">
      <c r="A24" s="46"/>
      <c r="B24" s="47"/>
      <c r="C24" s="47" t="s">
        <v>35</v>
      </c>
      <c r="D24" s="48"/>
      <c r="E24" s="49"/>
      <c r="F24" s="50"/>
      <c r="G24" s="51"/>
      <c r="H24" s="52">
        <f>SUM(H21:H23)</f>
        <v>0</v>
      </c>
      <c r="I24" s="53"/>
    </row>
    <row r="25" spans="1:10" ht="20.100000000000001" customHeight="1">
      <c r="A25" s="54"/>
      <c r="B25" s="55"/>
      <c r="C25" s="56" t="s">
        <v>40</v>
      </c>
      <c r="D25" s="57"/>
      <c r="E25" s="58"/>
      <c r="F25" s="59"/>
      <c r="G25" s="60"/>
      <c r="H25" s="52">
        <f>H24*10%</f>
        <v>0</v>
      </c>
      <c r="I25" s="53"/>
    </row>
    <row r="26" spans="1:10" ht="20.100000000000001" customHeight="1">
      <c r="A26" s="54"/>
      <c r="B26" s="55"/>
      <c r="C26" s="47" t="s">
        <v>41</v>
      </c>
      <c r="D26" s="61"/>
      <c r="E26" s="58"/>
      <c r="F26" s="59"/>
      <c r="G26" s="60"/>
      <c r="H26" s="52">
        <f>H24+H25</f>
        <v>0</v>
      </c>
      <c r="I26" s="53"/>
      <c r="J26" s="73"/>
    </row>
    <row r="27" spans="1:10">
      <c r="B27" s="27" t="s">
        <v>8</v>
      </c>
      <c r="C27" s="28"/>
      <c r="D27" s="29"/>
      <c r="E27" s="30"/>
    </row>
    <row r="28" spans="1:10">
      <c r="B28" s="31" t="s">
        <v>9</v>
      </c>
      <c r="C28" s="32"/>
      <c r="E28" s="33"/>
      <c r="F28" s="36"/>
      <c r="G28" s="34"/>
      <c r="H28" s="21"/>
      <c r="I28" s="35"/>
    </row>
    <row r="29" spans="1:10">
      <c r="B29" s="31" t="s">
        <v>10</v>
      </c>
      <c r="C29" s="32"/>
      <c r="E29" s="33"/>
      <c r="F29" s="36"/>
      <c r="G29" s="34"/>
      <c r="H29" s="21"/>
      <c r="I29" s="35"/>
    </row>
    <row r="30" spans="1:10">
      <c r="B30" s="31" t="s">
        <v>11</v>
      </c>
      <c r="C30" s="32"/>
      <c r="E30" s="33"/>
      <c r="F30" s="36"/>
      <c r="G30" s="34"/>
      <c r="H30" s="21"/>
      <c r="I30" s="35"/>
    </row>
    <row r="31" spans="1:10">
      <c r="B31" s="27"/>
      <c r="C31" s="30"/>
      <c r="D31" s="29"/>
      <c r="E31" s="30"/>
    </row>
    <row r="32" spans="1:10" ht="40.5" customHeight="1">
      <c r="F32" s="87" t="s">
        <v>59</v>
      </c>
      <c r="G32" s="87"/>
      <c r="H32" s="87"/>
      <c r="I32" s="87"/>
    </row>
  </sheetData>
  <mergeCells count="14">
    <mergeCell ref="F32:I32"/>
    <mergeCell ref="A2:I2"/>
    <mergeCell ref="A4:H4"/>
    <mergeCell ref="A5:H5"/>
    <mergeCell ref="A6:H6"/>
    <mergeCell ref="A8:A9"/>
    <mergeCell ref="B8:B9"/>
    <mergeCell ref="C8:C9"/>
    <mergeCell ref="D8:D9"/>
    <mergeCell ref="E8:E9"/>
    <mergeCell ref="F8:F9"/>
    <mergeCell ref="G8:G9"/>
    <mergeCell ref="H8:H9"/>
    <mergeCell ref="I8:I9"/>
  </mergeCells>
  <printOptions horizontalCentered="1"/>
  <pageMargins left="0.19685039370078741" right="0.19685039370078741" top="0.27559055118110237" bottom="0.39370078740157483" header="0.23622047244094491" footer="0.15748031496062992"/>
  <pageSetup paperSize="9" scale="96"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toán</vt:lpstr>
      <vt:lpstr>'Dự toán'!Print_Area</vt:lpstr>
      <vt:lpstr>'Dự toán'!Print_Titles</vt:lpstr>
    </vt:vector>
  </TitlesOfParts>
  <Company>SeABank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2017-08-22T09:22:30Z</cp:lastPrinted>
  <dcterms:created xsi:type="dcterms:W3CDTF">2014-12-29T04:57:48Z</dcterms:created>
  <dcterms:modified xsi:type="dcterms:W3CDTF">2020-04-06T07:00:59Z</dcterms:modified>
</cp:coreProperties>
</file>