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1840" windowHeight="9600"/>
  </bookViews>
  <sheets>
    <sheet name="COVER Tong" sheetId="21" r:id="rId1"/>
    <sheet name="XD" sheetId="20" r:id="rId2"/>
    <sheet name="BIEN HIEU" sheetId="24" r:id="rId3"/>
  </sheets>
  <externalReferences>
    <externalReference r:id="rId4"/>
  </externalReferences>
  <definedNames>
    <definedName name="_xlnm.Print_Area" localSheetId="2">'BIEN HIEU'!$A$1:$I$62</definedName>
    <definedName name="_xlnm.Print_Area" localSheetId="0">'COVER Tong'!$A$1:$D$26</definedName>
    <definedName name="_xlnm.Print_Area" localSheetId="1">XD!$A$1:$I$103</definedName>
    <definedName name="_xlnm.Print_Titles" localSheetId="1">XD!$8:$9</definedName>
    <definedName name="USD" localSheetId="0">[1]Sheet1!$D$5</definedName>
    <definedName name="USD">[1]Sheet1!$D$5</definedName>
    <definedName name="vnd" localSheetId="2">#REF!</definedName>
    <definedName name="vnd" localSheetId="0">#REF!</definedName>
    <definedName name="vnd" localSheetId="1">#REF!</definedName>
    <definedName name="vnd">#REF!</definedName>
  </definedNames>
  <calcPr calcId="144525"/>
</workbook>
</file>

<file path=xl/calcChain.xml><?xml version="1.0" encoding="utf-8"?>
<calcChain xmlns="http://schemas.openxmlformats.org/spreadsheetml/2006/main">
  <c r="F18" i="20" l="1"/>
  <c r="H57" i="20" l="1"/>
  <c r="H25" i="20"/>
  <c r="F28" i="20"/>
  <c r="F29" i="20" s="1"/>
  <c r="H39" i="20" l="1"/>
  <c r="I14" i="24" l="1"/>
  <c r="H72" i="20" l="1"/>
  <c r="H73" i="20"/>
  <c r="H74" i="20"/>
  <c r="H18" i="20" l="1"/>
  <c r="G19" i="24" l="1"/>
  <c r="I21" i="24" l="1"/>
  <c r="I30" i="24"/>
  <c r="I31" i="24"/>
  <c r="I32" i="24"/>
  <c r="I33" i="24"/>
  <c r="I36" i="24"/>
  <c r="I37" i="24"/>
  <c r="I38" i="24"/>
  <c r="I39" i="24"/>
  <c r="I40" i="24"/>
  <c r="I41" i="24"/>
  <c r="I42" i="24"/>
  <c r="I43" i="24"/>
  <c r="I34" i="24"/>
  <c r="I29" i="24"/>
  <c r="I27" i="24"/>
  <c r="I26" i="24"/>
  <c r="I10" i="24" l="1"/>
  <c r="H31" i="20" l="1"/>
  <c r="H19" i="20"/>
  <c r="H20" i="20"/>
  <c r="H21" i="20"/>
  <c r="H22" i="20"/>
  <c r="H17" i="20"/>
  <c r="H13" i="20" l="1"/>
  <c r="F14" i="20"/>
  <c r="H14" i="20" s="1"/>
  <c r="I19" i="24"/>
  <c r="I20" i="24"/>
  <c r="H16" i="20" l="1"/>
  <c r="H15" i="20"/>
  <c r="I12" i="24" l="1"/>
  <c r="H50" i="20"/>
  <c r="H45" i="20"/>
  <c r="H52" i="20"/>
  <c r="I13" i="24"/>
  <c r="I16" i="24"/>
  <c r="I44" i="24" l="1"/>
  <c r="C8" i="21" s="1"/>
  <c r="H90" i="20"/>
  <c r="H89" i="20"/>
  <c r="H88" i="20"/>
  <c r="H87" i="20"/>
  <c r="H86" i="20"/>
  <c r="H85" i="20"/>
  <c r="H84" i="20"/>
  <c r="H83" i="20"/>
  <c r="H82" i="20"/>
  <c r="H23" i="20" l="1"/>
  <c r="H24" i="20"/>
  <c r="H27" i="20"/>
  <c r="H28" i="20"/>
  <c r="H29" i="20"/>
  <c r="H30" i="20"/>
  <c r="H32" i="20"/>
  <c r="H33" i="20"/>
  <c r="H36" i="20"/>
  <c r="H37" i="20"/>
  <c r="H38" i="20"/>
  <c r="H40" i="20"/>
  <c r="H41" i="20"/>
  <c r="H42" i="20"/>
  <c r="H43" i="20"/>
  <c r="H44" i="20"/>
  <c r="H46" i="20"/>
  <c r="H47" i="20"/>
  <c r="H48" i="20"/>
  <c r="H49" i="20"/>
  <c r="H51" i="20"/>
  <c r="H53" i="20"/>
  <c r="H54" i="20"/>
  <c r="H55" i="20"/>
  <c r="H56" i="20"/>
  <c r="H58" i="20"/>
  <c r="H59" i="20"/>
  <c r="H60" i="20"/>
  <c r="H61" i="20"/>
  <c r="H62" i="20"/>
  <c r="H63" i="20"/>
  <c r="H65" i="20"/>
  <c r="H66" i="20"/>
  <c r="H67" i="20"/>
  <c r="H69" i="20"/>
  <c r="H70" i="20"/>
  <c r="H71" i="20"/>
  <c r="H75" i="20"/>
  <c r="H76" i="20"/>
  <c r="H77" i="20"/>
  <c r="H78" i="20"/>
  <c r="H79" i="20"/>
  <c r="H80" i="20"/>
  <c r="H91" i="20" l="1"/>
  <c r="C7" i="21" s="1"/>
  <c r="C9" i="21" s="1"/>
  <c r="C10" i="21" l="1"/>
  <c r="C11" i="21" s="1"/>
</calcChain>
</file>

<file path=xl/sharedStrings.xml><?xml version="1.0" encoding="utf-8"?>
<sst xmlns="http://schemas.openxmlformats.org/spreadsheetml/2006/main" count="464" uniqueCount="331">
  <si>
    <t>STT</t>
  </si>
  <si>
    <t>ĐVT</t>
  </si>
  <si>
    <t>MÃ CV</t>
  </si>
  <si>
    <t>HẠNG MỤC / MÔ TẢ</t>
  </si>
  <si>
    <t>QUY CÁCH / XUẤT XỨ / BẢN VẼ</t>
  </si>
  <si>
    <t>KHỐI LƯỢNG</t>
  </si>
  <si>
    <t>ĐƠN GIÁ</t>
  </si>
  <si>
    <t>THÀNH TIỀN</t>
  </si>
  <si>
    <t>B</t>
  </si>
  <si>
    <t>Ghi chú :</t>
  </si>
  <si>
    <t>- Khối lượng dự toán là khối lượng tạm tính, khối lượng nghiệm thu là khối lượng thi công thực tế tại công trình</t>
  </si>
  <si>
    <t>- Giá thi công là Giá được tính trong hợp đồng, dựa trên kết quả chấm thầu và đàm phán giảm Giá</t>
  </si>
  <si>
    <t>TT</t>
  </si>
  <si>
    <t>- Trong suốt quá trình tham gia chào giá và thi công, nhà thầu phải khảo sát hiện trạng công trình và báo cáo với CĐT nếu có bất cứ thay đổi hoặc vướng mắc nào</t>
  </si>
  <si>
    <t>GHI CHÚ</t>
  </si>
  <si>
    <t xml:space="preserve">Tổng giá trị dự toán </t>
  </si>
  <si>
    <t>m2</t>
  </si>
  <si>
    <t>gói</t>
  </si>
  <si>
    <t>Cái</t>
  </si>
  <si>
    <t>cái</t>
  </si>
  <si>
    <t>Đ.C9</t>
  </si>
  <si>
    <t>m</t>
  </si>
  <si>
    <t>Đ.C5</t>
  </si>
  <si>
    <t>Đ.C12</t>
  </si>
  <si>
    <t>Gen nhựa bảo vệ dây 25x25</t>
  </si>
  <si>
    <t>Sino</t>
  </si>
  <si>
    <t>Đ.TB1</t>
  </si>
  <si>
    <t>Đ.TB3</t>
  </si>
  <si>
    <t>bộ</t>
  </si>
  <si>
    <t>MS.01</t>
  </si>
  <si>
    <t>md</t>
  </si>
  <si>
    <t>HT.VK13</t>
  </si>
  <si>
    <t>CÔNG TÁC CẢI TẠO HOÀN THIỆN</t>
  </si>
  <si>
    <t>NT.B3.1</t>
  </si>
  <si>
    <t>C</t>
  </si>
  <si>
    <t>PHẦN NỘI THẤT</t>
  </si>
  <si>
    <t>NT.T1</t>
  </si>
  <si>
    <t>NT.V2</t>
  </si>
  <si>
    <t>ĐH.K1</t>
  </si>
  <si>
    <t xml:space="preserve">Ống đồng + bảo ôn + simili </t>
  </si>
  <si>
    <t>ĐH.K4</t>
  </si>
  <si>
    <t>Ống thoát nước ngưng</t>
  </si>
  <si>
    <t>ĐH.K6</t>
  </si>
  <si>
    <t>Ống luồn dây D20</t>
  </si>
  <si>
    <t>SP/SINO</t>
  </si>
  <si>
    <t>ĐH.K7</t>
  </si>
  <si>
    <t>NT.K2</t>
  </si>
  <si>
    <t>b4</t>
  </si>
  <si>
    <t>NT.V5</t>
  </si>
  <si>
    <t>c1</t>
  </si>
  <si>
    <t xml:space="preserve">ĐỊA ĐIỂM XD      : </t>
  </si>
  <si>
    <t xml:space="preserve">HẠNG MỤC </t>
  </si>
  <si>
    <t>Thuế VAT 10%</t>
  </si>
  <si>
    <t>Bằng chữ:</t>
  </si>
  <si>
    <t>Ghi chú:</t>
  </si>
  <si>
    <t>PHẦN CƠ ĐIỆN</t>
  </si>
  <si>
    <t>Ghế lưng lưới màu đen, đệm ngồi bọc nỉ màu đỏ, chân quỳ, tay vịn nhựa.
KT: W580 x D600 x H960 mm
(Mã SP: Hòa Phát GL 411)</t>
  </si>
  <si>
    <t xml:space="preserve">Ghế lưng lưới màu đen, đệm ngồi bọc nỉ màu đỏ, chân nhựa 5 chấu có bánh xe, piston nâng hạ thủy lực, tay vịn nhựa.
KT: W560 x D660 x H880 mm
(Mã SP: Hòa Phát GL 110)
</t>
  </si>
  <si>
    <r>
      <t>Biển poster gắn tường
KT:</t>
    </r>
    <r>
      <rPr>
        <b/>
        <sz val="11"/>
        <rFont val="Times New Roman"/>
        <family val="1"/>
      </rPr>
      <t xml:space="preserve"> 600x800</t>
    </r>
  </si>
  <si>
    <r>
      <t xml:space="preserve">2 lớp mika trong 5mm, lớp ngoài mài vát cạnh, giữa kẹp ảnh quảng cáo sản phẩm, chân inox liên kết vít nở với tường, cạnh dưới cao cách sàn 1.5m
Mã bản vẽ: </t>
    </r>
    <r>
      <rPr>
        <b/>
        <sz val="11"/>
        <rFont val="Times New Roman"/>
        <family val="1"/>
      </rPr>
      <t>A1-8</t>
    </r>
  </si>
  <si>
    <t>a1</t>
  </si>
  <si>
    <t>a3</t>
  </si>
  <si>
    <t>Cửa &amp; mặt tiền</t>
  </si>
  <si>
    <t>a4</t>
  </si>
  <si>
    <t>b4.1</t>
  </si>
  <si>
    <t>Cửa, vách kính</t>
  </si>
  <si>
    <t>Bộ</t>
  </si>
  <si>
    <t xml:space="preserve">Dán decan kính mờ  logo SeaBank </t>
  </si>
  <si>
    <t>Theo thiết kế chuẩn của Seabank</t>
  </si>
  <si>
    <t>HT.VK14</t>
  </si>
  <si>
    <t>Khung cửa chính bọc hoàn thiện tấm nhôm màu đỏ (Khung nhôm/sắt hộp 14*14 mạ kẽm hàn thành khung ngàm đáy sàn, mặt ngoài ốp Alu)</t>
  </si>
  <si>
    <t>Alumex dùng cho ngoại thất. Theo thiết kế chuẩn của Seabank</t>
  </si>
  <si>
    <t>b4.2</t>
  </si>
  <si>
    <t>Cửa, vách gỗ</t>
  </si>
  <si>
    <t>HT.C1</t>
  </si>
  <si>
    <t>HT.C2</t>
  </si>
  <si>
    <t>Khuôn cửa gỗ công nghiệp, hoàn thiện Veneer</t>
  </si>
  <si>
    <t>HT.C3</t>
  </si>
  <si>
    <t>Nẹp khuôn cửa rộng 50mm dày 10 mm</t>
  </si>
  <si>
    <t>HT.C4</t>
  </si>
  <si>
    <t xml:space="preserve">Lắp bản lề, khóa </t>
  </si>
  <si>
    <t>Khóa tay đấm Hàn Quốc, bản lề Inox</t>
  </si>
  <si>
    <t>HT.TC6</t>
  </si>
  <si>
    <t>b6</t>
  </si>
  <si>
    <t>Sơn bả, ốp hoàn thiện</t>
  </si>
  <si>
    <t>Kệ, quầy, bàn làm việc</t>
  </si>
  <si>
    <r>
      <t xml:space="preserve">Quầy giao dịch theo thiết kế rút gọn của Seabank
KT: </t>
    </r>
    <r>
      <rPr>
        <b/>
        <sz val="11"/>
        <rFont val="Times New Roman"/>
        <family val="1"/>
      </rPr>
      <t>1200x800x1100</t>
    </r>
  </si>
  <si>
    <t>NT.B21</t>
  </si>
  <si>
    <t>Bàn tròn tư vấn
KT: D900</t>
  </si>
  <si>
    <r>
      <t xml:space="preserve">Tủ phụ quầy giao dịch
KT: </t>
    </r>
    <r>
      <rPr>
        <b/>
        <sz val="11"/>
        <rFont val="Times New Roman"/>
        <family val="1"/>
      </rPr>
      <t>600x400x650</t>
    </r>
  </si>
  <si>
    <t xml:space="preserve"> </t>
  </si>
  <si>
    <t>MS.07</t>
  </si>
  <si>
    <r>
      <t xml:space="preserve">Bàn nhân viên 1.2M
KT: 1200x560x750
</t>
    </r>
    <r>
      <rPr>
        <b/>
        <sz val="11"/>
        <color theme="1"/>
        <rFont val="Times New Roman"/>
        <family val="1"/>
      </rPr>
      <t>(Bàn Fami mã CD1256H)</t>
    </r>
  </si>
  <si>
    <t xml:space="preserve">Mặt bàn phủ Laminate HP Hàn Quốc, chống cháy, chống trầy xước, chống thấm nước
Mã SP:  CD1256H
</t>
  </si>
  <si>
    <t>Phần tủ, vách gỗ,</t>
  </si>
  <si>
    <r>
      <t xml:space="preserve">Tủ tài liệu thấp </t>
    </r>
    <r>
      <rPr>
        <b/>
        <sz val="11"/>
        <color theme="1"/>
        <rFont val="Times New Roman"/>
        <family val="1"/>
      </rPr>
      <t>0.8m</t>
    </r>
    <r>
      <rPr>
        <sz val="11"/>
        <color theme="1"/>
        <rFont val="Times New Roman"/>
        <family val="1"/>
      </rPr>
      <t xml:space="preserve">
KT: 800x420x854
</t>
    </r>
    <r>
      <rPr>
        <b/>
        <sz val="11"/>
        <color theme="1"/>
        <rFont val="Times New Roman"/>
        <family val="1"/>
      </rPr>
      <t>(Tủ tài liệu Fami mã SM6220)</t>
    </r>
  </si>
  <si>
    <r>
      <t xml:space="preserve">Tủ 2 ngăn 1 đợt. Cạnh trước đình tủ được làm tròn, 2 cánh mở có khóa.
Mặt vân gỗ, chất liệu laminate HP Hàn Quốc. Mã màu PO.
</t>
    </r>
    <r>
      <rPr>
        <i/>
        <sz val="11"/>
        <color theme="1"/>
        <rFont val="Times New Roman"/>
        <family val="1"/>
      </rPr>
      <t>(Tủ tài liệu Fami mã SM6220)</t>
    </r>
  </si>
  <si>
    <t>SP/SINO/LIOA</t>
  </si>
  <si>
    <t>tủ</t>
  </si>
  <si>
    <t>Đ.N4</t>
  </si>
  <si>
    <t xml:space="preserve">Lắp tủ âm tường 9 đường ra </t>
  </si>
  <si>
    <t>Đ.N10</t>
  </si>
  <si>
    <t xml:space="preserve">Aptomat 60A 1 pha </t>
  </si>
  <si>
    <t>Đ.N11</t>
  </si>
  <si>
    <t>Aptomat 40 A 1pha</t>
  </si>
  <si>
    <t>Đ.N13</t>
  </si>
  <si>
    <t>Aptomat 20 A 1pha</t>
  </si>
  <si>
    <t>Cadivi/Trần Phú</t>
  </si>
  <si>
    <t>Đ.C6</t>
  </si>
  <si>
    <t>Đ.C8</t>
  </si>
  <si>
    <t>Đ.C10</t>
  </si>
  <si>
    <t>Đ.C11</t>
  </si>
  <si>
    <t>Thiết bị điện</t>
  </si>
  <si>
    <t>Ổ cắm đôi 3 chấu</t>
  </si>
  <si>
    <t>Bao gồm mặt + hạt</t>
  </si>
  <si>
    <t>Đ.TB6</t>
  </si>
  <si>
    <t>Công tắc 2 hạt</t>
  </si>
  <si>
    <t>Nhân công lắp đặt</t>
  </si>
  <si>
    <t>a5</t>
  </si>
  <si>
    <t>Hệ thống chiếu sáng</t>
  </si>
  <si>
    <t>Philip</t>
  </si>
  <si>
    <t>Đ.CS5</t>
  </si>
  <si>
    <t>Đèn Downlight D=150</t>
  </si>
  <si>
    <t>Điều hòa không khí</t>
  </si>
  <si>
    <t>Daikin/Panasonic</t>
  </si>
  <si>
    <t>Nhân công và vật tư phụ</t>
  </si>
  <si>
    <t>ĐH.K8</t>
  </si>
  <si>
    <t>I</t>
  </si>
  <si>
    <t>BH.HD2.3</t>
  </si>
  <si>
    <t>II</t>
  </si>
  <si>
    <t>III</t>
  </si>
  <si>
    <t>BH.PN2</t>
  </si>
  <si>
    <t>IV</t>
  </si>
  <si>
    <t>trọn gói</t>
  </si>
  <si>
    <r>
      <t xml:space="preserve">Ghế chờ khách hàng
</t>
    </r>
    <r>
      <rPr>
        <b/>
        <sz val="11"/>
        <color theme="1"/>
        <rFont val="Times New Roman"/>
        <family val="1"/>
      </rPr>
      <t xml:space="preserve">(Ghế chân quỳ Hòa Phát - GL 411) </t>
    </r>
  </si>
  <si>
    <r>
      <t xml:space="preserve">Ghế nhân viên
</t>
    </r>
    <r>
      <rPr>
        <b/>
        <sz val="11"/>
        <color theme="1"/>
        <rFont val="Times New Roman"/>
        <family val="1"/>
      </rPr>
      <t>(ghế Hòa Phát - GL 110)</t>
    </r>
    <r>
      <rPr>
        <sz val="11"/>
        <color theme="1"/>
        <rFont val="Times New Roman"/>
        <family val="1"/>
      </rPr>
      <t xml:space="preserve">
</t>
    </r>
  </si>
  <si>
    <t xml:space="preserve">  TT</t>
  </si>
  <si>
    <t>Ghế đôn khách ngồi trước quầy giao dịch</t>
  </si>
  <si>
    <t>Khung gỗ tự nhiên, đệm mút, bọc nỉ màu đỏ, chân gỗ sơn trắng, đế nhựa.</t>
  </si>
  <si>
    <t>MS 11</t>
  </si>
  <si>
    <t>Cáp đôi 2 x 10 mm ( dây cáp cấp cho tủ điện tổng)</t>
  </si>
  <si>
    <t>Cáp đôi 2 x 4 mm  (dây cấp cho điều hòa, ổ cắm phân lộ mới, cấp cho ATM)</t>
  </si>
  <si>
    <t>Cáp đôi 2 x 1.5 mm (cấp điện hệ thống đèn chiếu sáng)</t>
  </si>
  <si>
    <t>Cáp đơn 1.5 mm (nối đất chống giật cho hệ thống điện ổ cắm)</t>
  </si>
  <si>
    <t>Đế ổ căm lắp nổi</t>
  </si>
  <si>
    <t>Nhân công lắp đặt hệ thống điện</t>
  </si>
  <si>
    <t xml:space="preserve">Bao gồm lắp đặt hệ thống điện mới độc lập so với hệ thống điện cũ; dẫn dây điện đi trong tường &amp; trên sàn; trát vá các vị trí đi dây chìm; lắp đặt thiết bị đầu cuối; lắp đặt thiết bị tận dụng; lắp đặt cọc tiếp địa; vận hành đồng bộ
</t>
  </si>
  <si>
    <t>Bảo dưỡng, vệ sinh, bơm thêm ga nếu cần, đảm bảo hoạt động tốt.</t>
  </si>
  <si>
    <t>Tổng</t>
  </si>
  <si>
    <t>HỆ THỐNG PCCC</t>
  </si>
  <si>
    <t>Bình bột chữa cháy MFZ4</t>
  </si>
  <si>
    <t>bình</t>
  </si>
  <si>
    <t>Bình CO2 3kg</t>
  </si>
  <si>
    <t>Đầu báo khói độc lập dùng pin, có loa tích hợp</t>
  </si>
  <si>
    <t>Đầu báo khói độc lập gắn trần dùng pin có loa tích hợp GST S-9102; mật độ lắp đặt 20m²/đầu</t>
  </si>
  <si>
    <t>Nút nhấn khẩn cấp</t>
  </si>
  <si>
    <t>Nút nhấn báo cháy khẩn cấp; lắp đặt gần cửa ra vào, cạnh tủ trung tâm báo cháy</t>
  </si>
  <si>
    <t>Còi báo cháy có tích hợp đèn chớp</t>
  </si>
  <si>
    <t>Còi báo cháy tích hợp đèn chớp GST C-9403; lắp đặt gần cửa ra vào.</t>
  </si>
  <si>
    <t>Đèn chỉ hướng thoát hiểm</t>
  </si>
  <si>
    <t>Đèn chỉ hướng thoát hiểm treo trần có pin dự phòng, sáng khi mất điện</t>
  </si>
  <si>
    <t>Tiêu lệnh chữa cháy / Bảng cấm hút thuốc</t>
  </si>
  <si>
    <t>Bảng tiêu lệnh chữa cháy và biển cấm hút thuốc lắp đặt tại sảnh, vị trí dễ quan sát</t>
  </si>
  <si>
    <t>Nhân công và vật tư lắp đặt</t>
  </si>
  <si>
    <t>Nhân công và vật tư lắp đặt hoàn thiện để hệ thống vận hành đúng chức năng</t>
  </si>
  <si>
    <t>Mã CV</t>
  </si>
  <si>
    <t>Hạng mục trang bị</t>
  </si>
  <si>
    <t>Quy cách/ chủng loại</t>
  </si>
  <si>
    <t xml:space="preserve">Đơn vị </t>
  </si>
  <si>
    <t xml:space="preserve">Khối lượng </t>
  </si>
  <si>
    <t>Mã AOE</t>
  </si>
  <si>
    <t>Biển đồng</t>
  </si>
  <si>
    <t>Biển đồng (KT: 0.35 x 0.5 x 0.02) ghi thông tin địa chỉ phòng giao dịch</t>
  </si>
  <si>
    <t>SeABank cung cấp thông tin của biển đồng</t>
  </si>
  <si>
    <t>Quy cách kỹ thuật:</t>
  </si>
  <si>
    <t>Quy cách kỹ thuật biển hiệu căn cứ bản quy cách chuẩn của SeABank cung cấp cho các nhà thầu</t>
  </si>
  <si>
    <t>- Kích thước hệ thống biển hiệu trên dùng làm căn cứ để chào giá cạnh tranh, tuy nhiên nhà thầu trước khi thi công cần khảo sát lại kích thước thực tế tại hiện trường để triển khai thi công theo đúng hình ảnh thiết kế</t>
  </si>
  <si>
    <t>- Biển hộp đèn được treo và gia cố đảm bảo kết cấu chịu lực</t>
  </si>
  <si>
    <t>- Thi công hoàn thiện bao gồm lắp dặt biển vẫy, ATM, WU</t>
  </si>
  <si>
    <t>- Giá trên chưa bao gồm thuế VAT (10%)</t>
  </si>
  <si>
    <t>- Bảng dự toán có giá trị trong 30 ngày kể từ ngày lập</t>
  </si>
  <si>
    <t>- Khối lượng trên là tạm tính, khối lượng thực tế sẽ dựa trên biên bản nghiệm thu sau khi hoàn thiện công trình</t>
  </si>
  <si>
    <t>- Khung sắt hệ thống aluminum bằng sắt hộp 20x20, 30x30 mạ kẽm</t>
  </si>
  <si>
    <t xml:space="preserve">               </t>
  </si>
  <si>
    <t>HẠNG MỤC         : CẢI TẠO XÂY DỰNG VÀ TRANG BỊ NỘI THẤT</t>
  </si>
  <si>
    <t>Bạt hiflex in mực ngoài trời hình ảnh quảng cáo sản phẩm SeABank, đằng sau lót tôn lá chống gió dày 0.3 - 0.5 mm. Chi phí bao gồm nhân công và vật tư in ấn + treo lắp pano mới</t>
  </si>
  <si>
    <t>Ghi Chú</t>
  </si>
  <si>
    <t xml:space="preserve">Đơn giá
</t>
  </si>
  <si>
    <t xml:space="preserve">Thành tiền
</t>
  </si>
  <si>
    <t>Nguồn và cáp điện</t>
  </si>
  <si>
    <t>HT.HT7</t>
  </si>
  <si>
    <t>MS15</t>
  </si>
  <si>
    <t>MS.09</t>
  </si>
  <si>
    <t>Hộc tủ di động
KT 407x521x555
(Hộc di động Fami mã SM 1830FH)</t>
  </si>
  <si>
    <t>Hộc di động ngăn kéo 3 ngăn, có khóa, bề mặt phủ Laminate HP Hàn Quốc (màu sắc tương đồng với bàn làm việc)
(Hộc di động Fami mã SM 1830FH)</t>
  </si>
  <si>
    <r>
      <t>Vách ngăn lửng che quầy giao dịch
KT: 85</t>
    </r>
    <r>
      <rPr>
        <b/>
        <sz val="11"/>
        <rFont val="Times New Roman"/>
        <family val="1"/>
      </rPr>
      <t>0 (cao), rộng cánh 700 - bản lề lật có chốt phía trong</t>
    </r>
  </si>
  <si>
    <t>Gói</t>
  </si>
  <si>
    <t>kg</t>
  </si>
  <si>
    <t>Dải địa chỉ màu đỏ</t>
  </si>
  <si>
    <t xml:space="preserve">  decal 3M Translucent 3630-33 Red</t>
  </si>
  <si>
    <t>Quy định chi tiết Vật liệu</t>
  </si>
  <si>
    <t>Mặt Biển</t>
  </si>
  <si>
    <t>Hệ khung xương, vỏ hộp:</t>
  </si>
  <si>
    <t>Hệ thống chiếu sáng  từ bên trong</t>
  </si>
  <si>
    <t>BH.HD2</t>
  </si>
  <si>
    <t>BH.HD2.2</t>
  </si>
  <si>
    <t>- Nền biển: Chất liệu 3M Panagraphic III.
- Logo SeABank:  Cắt theo mẫu, sử dụng chất liệu như sau:
Khối vuông Logo:  decal 3M Translucent 3630-33 Red 
Chữ SeABank:  decal 3M Translucent 3630-22  Black
Dải địa chỉ:  decal 3M Translucent 3630-33 Red</t>
  </si>
  <si>
    <t>- Khung sắt hộp mạ kẽm 25x25, 30x30.
- Bọc nhôm tấm aluminium hợp kim độ dày 2 mm, sơn tĩnh điện màu trắng bên ngoài.
- Đáy biển bọc nhôm tấm aluminium composite độ dày 2 mm.
- Đáy và xung quang dán decal 3M – Light Enhancement Film  có chức năng tăng sáng để tăng hiệu quả quảng cáo và tiết kiệm điện.</t>
  </si>
  <si>
    <t>Biển hộp đèn quảng cáo:  Mặt biển sử dụng  3M Panagraphic III</t>
  </si>
  <si>
    <t>Role Time hẹn giờ bật tắt thiết bị điện.</t>
  </si>
  <si>
    <t>Ổ cắm 3 chấu 3 lỗ cắm chuyên dùng cho ATM.</t>
  </si>
  <si>
    <t>Lioa/Vanlock/Sino/Clipsal.</t>
  </si>
  <si>
    <t>Dây điện 2 x 1.5 mm</t>
  </si>
  <si>
    <t>Cadivi/Trần Phú/Cadisun/Lioa</t>
  </si>
  <si>
    <t>Cọc tiếp địa Ф16 dài 1200 mạ đồng (bao gồm cả dây nối)</t>
  </si>
  <si>
    <t xml:space="preserve">Sau khi đóng cọc điện áp rò rỉ &lt; 1v và điện trở nối đất &lt; 30Ω) </t>
  </si>
  <si>
    <t>Maxilite - ICI/ Sơn bả lại phần đục tường đi dây điện và phần vách thạch cao lắp mới</t>
  </si>
  <si>
    <t>Phần xây dựng lắp đặt nội thất</t>
  </si>
  <si>
    <t>HT.VK11</t>
  </si>
  <si>
    <t>Đài Loan</t>
  </si>
  <si>
    <t>Gia cố đảm bảo chắc chắn khi gió báo cấp 12, dùng khung thép V5, thép hộp gia cố hệ khung. Hàn liên kết vào hệ mái và tường .</t>
  </si>
  <si>
    <t>HT.VK2</t>
  </si>
  <si>
    <t>Sơn, bả tường trong nhà (sơn 3 nước)</t>
  </si>
  <si>
    <t>Chiều cao  x 200mm(D) x Thực tế mm(W)</t>
  </si>
  <si>
    <t>- Bóng đèn Philips led 18W. Ánh sáng trắng.
- Hệ thống tủ điện:  Automat, khởi động từ, bộ hẹn giờ (nguồn pin) National</t>
  </si>
  <si>
    <r>
      <t xml:space="preserve">CÔNG TRÌNH     : CẢI TẠO DI CHUYỂN </t>
    </r>
    <r>
      <rPr>
        <b/>
        <sz val="12"/>
        <color rgb="FFFF0000"/>
        <rFont val="Times New Roman"/>
        <family val="1"/>
      </rPr>
      <t>PGD VĨNH HẢI</t>
    </r>
  </si>
  <si>
    <t>Xây tường 110 ngăn phòng ATM</t>
  </si>
  <si>
    <t>vữa xi măng 75, gạch đặc</t>
  </si>
  <si>
    <t>HT.T2</t>
  </si>
  <si>
    <t>HT.T3</t>
  </si>
  <si>
    <t>Trát tường vữa XM mác 75 dày 15 mm</t>
  </si>
  <si>
    <t xml:space="preserve">Xi măng Bỉm Sơn/Hoàng Thạch, cát đen </t>
  </si>
  <si>
    <t>Vách thạch cao 2 mặt 1 lớp tấm 9mm, khoảng cách xương 400mm.</t>
  </si>
  <si>
    <t>Vinh Tuong - Lagyp - Vach ngăn chi kho hồ sơ và khu cầu thang + wc phía sau</t>
  </si>
  <si>
    <t>HT.VK1</t>
  </si>
  <si>
    <t xml:space="preserve">Hai Long/Ha Noi bao gồm khung gia cố </t>
  </si>
  <si>
    <t>HT.VK4</t>
  </si>
  <si>
    <t xml:space="preserve">Bản lề âm sàn </t>
  </si>
  <si>
    <t>VVP (Thái Lan)</t>
  </si>
  <si>
    <t>HT.VK5</t>
  </si>
  <si>
    <t xml:space="preserve">Khoá âm sàn </t>
  </si>
  <si>
    <t>HT.VK6</t>
  </si>
  <si>
    <t>Phụ kiện  nẹp  inox + kẹp kính</t>
  </si>
  <si>
    <t>02 bộ kẹp kính I, L/ 01 bộ cửa</t>
  </si>
  <si>
    <t>HT.VK7</t>
  </si>
  <si>
    <t xml:space="preserve">Tay nắm INOX 1,2 m </t>
  </si>
  <si>
    <t>Thái Lan</t>
  </si>
  <si>
    <t>ốp mặt tiền</t>
  </si>
  <si>
    <t>ốp alu trang trí mặt tiền</t>
  </si>
  <si>
    <t>Kích thước 8m x 1.1m</t>
  </si>
  <si>
    <t>CÔNG TRÌNH      : CẢI TẠO DI CHUYỂN PGD VĨNH HẢI - NHA TRANG</t>
  </si>
  <si>
    <t>X1</t>
  </si>
  <si>
    <t xml:space="preserve">Biển hộp đèn Quảng cáo khung xương sắt hộp, sơn chống gỉ, Mặt biển tấm Alumex, Logo, bộ chữ SeABank, ATM cắt khắc Mika gắn chìm.  </t>
  </si>
  <si>
    <t>Alumex Alcorest
Mica đen 3 ly
Sắt hộp 25x25, 20x40 (dầy 1ly)
Kích thước theo bản vẽ chi tiết.</t>
  </si>
  <si>
    <t>X2</t>
  </si>
  <si>
    <t xml:space="preserve">Nóc trên, mặt dưới biển hộp đèn. </t>
  </si>
  <si>
    <t>Alumex Alcorest
Mica đỏ 3 ly
Sắt hộp 25x25, 20x40 (dầy 1ly)
Kích thước theo bản vẽ chi tiết.</t>
  </si>
  <si>
    <t>Phần thân cabin</t>
  </si>
  <si>
    <t>X3</t>
  </si>
  <si>
    <t>Mặt trước, mặt sau thân máy bằng Nhôm Alumech 3mm</t>
  </si>
  <si>
    <t>Alumex Alcorest
Sắt hộp 25x25, 20x40 (dầy 1ly)
Kích thước, màu sắc theo bản vẽ chi tiết.</t>
  </si>
  <si>
    <t>X5</t>
  </si>
  <si>
    <t>Bộ logo mika trắng 2mm dán mặt trước ATM (theo thiết kế)</t>
  </si>
  <si>
    <t>Mika 3ly</t>
  </si>
  <si>
    <t>X6</t>
  </si>
  <si>
    <t>Khắc CNC Bộ chữ "kết nối giá trị cuộc sống" bằng mica trắng</t>
  </si>
  <si>
    <t>X7</t>
  </si>
  <si>
    <t>Bộ logo biểu tượng chấp nhận thanh toán và số điện thoại callcenter in trên decal ngoài trời</t>
  </si>
  <si>
    <t>Decal PP, kích thước theo thiết kế</t>
  </si>
  <si>
    <t>X8</t>
  </si>
  <si>
    <t xml:space="preserve">Decan dán thân máy </t>
  </si>
  <si>
    <t>X9</t>
  </si>
  <si>
    <t xml:space="preserve">Mái che mưa Mica </t>
  </si>
  <si>
    <t>Mica dầy 10mm.
Kích thước theo thiết kế</t>
  </si>
  <si>
    <t>Thiết bị điện:</t>
  </si>
  <si>
    <t>Attomat chống giật 20A-30mA.</t>
  </si>
  <si>
    <t>Ls/Sino/Lioa/Vanlock tương đương.</t>
  </si>
  <si>
    <t>X10</t>
  </si>
  <si>
    <t>National/ tương đương</t>
  </si>
  <si>
    <t>X11</t>
  </si>
  <si>
    <t>Đèn Downlight âm trần D100
*Chụp đèn mạ inox
*01 Bóng tiết kiệm điện
*Kính bảo vệ (chất liệu kính phun cát chống nhiệt)</t>
  </si>
  <si>
    <t>Paragon/Duhal/Điện Quang, Rạng Đông</t>
  </si>
  <si>
    <t>X12</t>
  </si>
  <si>
    <t>X13</t>
  </si>
  <si>
    <t>Dây điện 2 x 2.5 mm</t>
  </si>
  <si>
    <t>X14</t>
  </si>
  <si>
    <t>Đèn neon 0.6 m hắt sáng trong hộp biển quảng cáo</t>
  </si>
  <si>
    <t>Rạng Đông/Phillip/Điện Quang</t>
  </si>
  <si>
    <t>X15</t>
  </si>
  <si>
    <t>X16</t>
  </si>
  <si>
    <t>ATM xuyên tường</t>
  </si>
  <si>
    <t>BiỂN HỘP ĐÈN QuẢNG CÁO</t>
  </si>
  <si>
    <t>V</t>
  </si>
  <si>
    <t>MT.1</t>
  </si>
  <si>
    <t>- Alcorest mã EV3002;
- bao gồm cả hệ khung sắt hộp mạ kẽm gắn Alu</t>
  </si>
  <si>
    <r>
      <t xml:space="preserve">CÔNG TRÌNH      : CẢI TẠO XÂY DỰNG VÀ TRANG BỊ NỘI THẤT </t>
    </r>
    <r>
      <rPr>
        <sz val="11"/>
        <color rgb="FFFF0000"/>
        <rFont val="Times New Roman"/>
        <family val="1"/>
      </rPr>
      <t>PGD VĨNH HẢI</t>
    </r>
  </si>
  <si>
    <t>Vận chuyển két sắt, Tủ hồ sơ và bàn GHẾ cũ sang địa điểm mới</t>
  </si>
  <si>
    <t>HẠNG MỤC         : BIỂN HIỆU QUẢNG CÁO - ATM</t>
  </si>
  <si>
    <t>vách kính cường lực dày 10mm  mặt tiền</t>
  </si>
  <si>
    <t>Vận chuyển bằng xe chuyên dụng, khoảng cách &lt;100m</t>
  </si>
  <si>
    <t>ĐH.A2</t>
  </si>
  <si>
    <t>Điều hòa 1 chiều, âm trần 26000 BTU</t>
  </si>
  <si>
    <t>a6</t>
  </si>
  <si>
    <t xml:space="preserve"> đồng bộ cùng loại điều hòa</t>
  </si>
  <si>
    <t xml:space="preserve">Pano quảng cáo sản phẩm </t>
  </si>
  <si>
    <t>Decal PP quảng cáo sản phẩm in trên nền Formec</t>
  </si>
  <si>
    <t xml:space="preserve">Thân trên Gỗ MFC phủ melamine vân gỗ sáng màu, mã MFC-MS-2340; thân dưới  là melamine màu trắng .
Cạnh gỗ dán dây PVC dày 2mm trùng màu. Mặt khách hàng ốp đá nhân tạo siêu cứng màu trắng sứ.
Mặt bàn có gắn tấm mica 2 lớp để che lưng màn hình máy tính  . 
Ngăn kéo ray trượt Hafele bánh nhựa, lắp khóa ở ngăn kéo trên cùng. 
 Lắp đèn chiếu sáng chân bàn ánh sáng vàng. Số thứ tự quầy mica 5mm màu đỏ cắt chữ cao 15cm
</t>
  </si>
  <si>
    <t>Gỗ MFC phủ melamine vân gỗ sáng màu, mã MFC-MS-2340; Chân trụ thép d60 mạ kẽm sơn đen; đế 4 chấu</t>
  </si>
  <si>
    <t>Gỗ MFC phủ melamine vân gỗ sáng màu, mã MFC-MS-2340, cánh mở có khóa, bản lề Hafele giảm chấn
Mã bản vẽ: A2-2</t>
  </si>
  <si>
    <t>Gỗ MFC phủ melamine vân gỗ sáng màu, mã MFC-MS-2340; giữa ốp kính cường lực dày 8mm sơn màu đỏ 1 mặt trên mặt gỗ MDF; Logo thương hiệu SeABank và đồng tiền sử dụng mika theo chỉ định; khe hắt sáng trên, dưới ánh sáng trắng
Mã bản vẽ: A2-10</t>
  </si>
  <si>
    <t>Gỗ MFC phủ melamine vân gỗ sáng màu, mã MFC-MS-2340, đóng hộp dày 50mm; phần cánh rộng 700, bản lề mở 1 chiều, có chốt gạt ngang
Mã bản vẽ: A2-1-4</t>
  </si>
  <si>
    <t>MS16</t>
  </si>
  <si>
    <t>Bàn trưởng phòng 1.6m
KT: 1600x700x750
(Bàn Fami mã CD1600H)</t>
  </si>
  <si>
    <r>
      <t xml:space="preserve">Bàn Fami gỗ MFC màu PO (vân gỗ sáng màu)
Mã SP: </t>
    </r>
    <r>
      <rPr>
        <b/>
        <sz val="12"/>
        <rFont val="Times New Roman"/>
        <family val="1"/>
      </rPr>
      <t>CD1600H</t>
    </r>
  </si>
  <si>
    <t xml:space="preserve">Khung sắt gia cố hệ khung đỡ biển pano quãng cáo trên mái tiền </t>
  </si>
  <si>
    <t>Lắp đặt Pano Quảng cáo sản phẩm trên nóc mặt tiền chính Kt: 8x3.8
Kiểm tra kích thước trước khi thi công</t>
  </si>
  <si>
    <t xml:space="preserve">Phần ATM- thi công mặt tiền - Biển hiệu quảng cáo </t>
  </si>
  <si>
    <t>Cửa kính mặt tiền 12mm</t>
  </si>
  <si>
    <t xml:space="preserve">Cửa gỗ melamine màu giống bàn quầy </t>
  </si>
  <si>
    <t xml:space="preserve"> cửa đi ra khu cầu thang phía sau</t>
  </si>
  <si>
    <t xml:space="preserve">cửa khung nhôm kính 8mm phòng kho hồ sơ KT 900x2100 </t>
  </si>
  <si>
    <t xml:space="preserve">Cáp đôi 2 x 2.5 mm  (dây cấp cho ổ cắm và biển vẫy, biển quảng cáo </t>
  </si>
  <si>
    <t xml:space="preserve">Nhân công lắp đặt điều hòa âm trần </t>
  </si>
  <si>
    <t xml:space="preserve">Tháo dỡ , vệ sinh và lắp đặt điều hòa cũ </t>
  </si>
  <si>
    <t>Cáp đơn 1.5 mm dây điều khiển mấy âm trần</t>
  </si>
  <si>
    <r>
      <t xml:space="preserve">Vách logo wall cho Phòng giao dịch
KT: </t>
    </r>
    <r>
      <rPr>
        <b/>
        <sz val="11"/>
        <rFont val="Times New Roman"/>
        <family val="1"/>
      </rPr>
      <t>4800 x</t>
    </r>
    <r>
      <rPr>
        <sz val="11"/>
        <rFont val="Times New Roman"/>
        <family val="1"/>
      </rPr>
      <t xml:space="preserve"> </t>
    </r>
    <r>
      <rPr>
        <b/>
        <sz val="11"/>
        <rFont val="Times New Roman"/>
        <family val="1"/>
      </rPr>
      <t>2900(cao)</t>
    </r>
  </si>
  <si>
    <t>Vách kính lửng  khu làm việc trưởng phòng</t>
  </si>
  <si>
    <t>vách kính cường lực dày 10mm bao gồm khung gia cố phía trên vách gỗ</t>
  </si>
  <si>
    <t xml:space="preserve">Cửa Alu trắng  phía sau máy ATM </t>
  </si>
  <si>
    <t>BẢNG KHỐI LƯỢNG CHÀO THẦU</t>
  </si>
  <si>
    <t>CỘNG (1+2)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</si>
</sst>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 _₫_-;\-* #,##0\ _₫_-;_-* &quot;-&quot;??\ _₫_-;_-@_-"/>
  </numFmts>
  <fonts count="31">
    <font>
      <sz val="11"/>
      <color theme="1"/>
      <name val="Calibri"/>
      <family val="2"/>
      <scheme val="minor"/>
    </font>
    <font>
      <sz val="11"/>
      <color indexed="8"/>
      <name val="Calibri"/>
      <family val="2"/>
    </font>
    <font>
      <sz val="12"/>
      <name val="Times New Roman"/>
      <family val="1"/>
    </font>
    <font>
      <sz val="10"/>
      <name val="Arial"/>
      <family val="2"/>
    </font>
    <font>
      <b/>
      <sz val="12"/>
      <name val="Times New Roman"/>
      <family val="1"/>
    </font>
    <font>
      <b/>
      <sz val="11"/>
      <name val="Times New Roman"/>
      <family val="1"/>
    </font>
    <font>
      <sz val="11"/>
      <name val="Times New Roman"/>
      <family val="1"/>
    </font>
    <font>
      <b/>
      <i/>
      <sz val="11"/>
      <name val="Times New Roman"/>
      <family val="1"/>
    </font>
    <font>
      <b/>
      <sz val="18"/>
      <name val="Times New Roman"/>
      <family val="1"/>
    </font>
    <font>
      <sz val="10"/>
      <name val="VNI-Helve"/>
    </font>
    <font>
      <sz val="12"/>
      <name val="宋体"/>
      <charset val="134"/>
    </font>
    <font>
      <sz val="10"/>
      <name val=".VnTime"/>
      <family val="2"/>
    </font>
    <font>
      <i/>
      <sz val="11"/>
      <name val="Times New Roman"/>
      <family val="1"/>
    </font>
    <font>
      <sz val="11"/>
      <color theme="1"/>
      <name val="Calibri"/>
      <family val="2"/>
      <scheme val="minor"/>
    </font>
    <font>
      <sz val="11"/>
      <color theme="1"/>
      <name val="Times New Roman"/>
      <family val="1"/>
    </font>
    <font>
      <sz val="11"/>
      <color rgb="FFFF0000"/>
      <name val="Times New Roman"/>
      <family val="1"/>
    </font>
    <font>
      <i/>
      <sz val="12"/>
      <name val="Times New Roman"/>
      <family val="1"/>
    </font>
    <font>
      <b/>
      <sz val="12"/>
      <color rgb="FFFF0000"/>
      <name val="Times New Roman"/>
      <family val="1"/>
    </font>
    <font>
      <b/>
      <i/>
      <u/>
      <sz val="12"/>
      <name val="Times New Roman"/>
      <family val="1"/>
    </font>
    <font>
      <b/>
      <u/>
      <sz val="12"/>
      <name val="Times New Roman"/>
      <family val="1"/>
    </font>
    <font>
      <b/>
      <i/>
      <sz val="12"/>
      <name val="Times New Roman"/>
      <family val="1"/>
    </font>
    <font>
      <b/>
      <sz val="11"/>
      <color theme="1"/>
      <name val="Times New Roman"/>
      <family val="1"/>
    </font>
    <font>
      <i/>
      <sz val="11"/>
      <color theme="1"/>
      <name val="Times New Roman"/>
      <family val="1"/>
    </font>
    <font>
      <b/>
      <sz val="11"/>
      <color rgb="FFFF0000"/>
      <name val="Times New Roman"/>
      <family val="1"/>
    </font>
    <font>
      <sz val="11"/>
      <name val="Arial"/>
      <family val="2"/>
    </font>
    <font>
      <sz val="12"/>
      <name val="Calibri"/>
      <family val="2"/>
      <scheme val="minor"/>
    </font>
    <font>
      <sz val="10"/>
      <name val="Times New Roman"/>
      <family val="1"/>
    </font>
    <font>
      <b/>
      <sz val="10"/>
      <name val="Times New Roman"/>
      <family val="1"/>
    </font>
    <font>
      <i/>
      <sz val="10"/>
      <name val="Times New Roman"/>
      <family val="1"/>
    </font>
    <font>
      <b/>
      <i/>
      <sz val="10"/>
      <name val="Times New Roman"/>
      <family val="1"/>
    </font>
    <font>
      <i/>
      <sz val="11"/>
      <color rgb="FFFF0000"/>
      <name val="Times New Roman"/>
      <family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indexed="64"/>
      </top>
      <bottom style="thin">
        <color indexed="64"/>
      </bottom>
      <diagonal/>
    </border>
    <border>
      <left/>
      <right/>
      <top style="thin">
        <color indexed="64"/>
      </top>
      <bottom/>
      <diagonal/>
    </border>
  </borders>
  <cellStyleXfs count="20">
    <xf numFmtId="0" fontId="0" fillId="0" borderId="0"/>
    <xf numFmtId="0" fontId="3" fillId="0" borderId="0"/>
    <xf numFmtId="43" fontId="13" fillId="0" borderId="0" applyFont="0" applyFill="0" applyBorder="0" applyAlignment="0" applyProtection="0"/>
    <xf numFmtId="43" fontId="10" fillId="0" borderId="0" applyFont="0" applyFill="0" applyBorder="0" applyAlignment="0" applyProtection="0">
      <alignment vertical="center"/>
    </xf>
    <xf numFmtId="43" fontId="13" fillId="0" borderId="0" applyFont="0" applyFill="0" applyBorder="0" applyAlignment="0" applyProtection="0"/>
    <xf numFmtId="0" fontId="11" fillId="0" borderId="0"/>
    <xf numFmtId="0" fontId="10" fillId="0" borderId="0"/>
    <xf numFmtId="0" fontId="13" fillId="0" borderId="0"/>
    <xf numFmtId="0" fontId="1" fillId="0" borderId="0"/>
    <xf numFmtId="0" fontId="3" fillId="0" borderId="0"/>
    <xf numFmtId="0" fontId="9" fillId="0" borderId="0"/>
    <xf numFmtId="0" fontId="3" fillId="0" borderId="0"/>
    <xf numFmtId="0" fontId="2" fillId="0" borderId="0"/>
    <xf numFmtId="0" fontId="3" fillId="0" borderId="0"/>
    <xf numFmtId="0" fontId="3" fillId="0" borderId="0"/>
    <xf numFmtId="0" fontId="13" fillId="0" borderId="0"/>
    <xf numFmtId="0" fontId="13" fillId="0" borderId="0"/>
    <xf numFmtId="9" fontId="10" fillId="0" borderId="0" applyFont="0" applyFill="0" applyBorder="0" applyAlignment="0" applyProtection="0"/>
    <xf numFmtId="0" fontId="1" fillId="0" borderId="0"/>
    <xf numFmtId="0" fontId="1" fillId="0" borderId="0"/>
  </cellStyleXfs>
  <cellXfs count="268">
    <xf numFmtId="0" fontId="0" fillId="0" borderId="0" xfId="0"/>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64" fontId="6" fillId="0" borderId="1" xfId="2" applyNumberFormat="1" applyFont="1" applyFill="1" applyBorder="1" applyAlignment="1">
      <alignment vertical="center"/>
    </xf>
    <xf numFmtId="0" fontId="6" fillId="0" borderId="0" xfId="0" applyFont="1" applyAlignment="1">
      <alignment vertical="center"/>
    </xf>
    <xf numFmtId="0" fontId="5" fillId="0" borderId="0" xfId="0" applyFont="1" applyAlignment="1">
      <alignment vertical="center"/>
    </xf>
    <xf numFmtId="0" fontId="6" fillId="0" borderId="0" xfId="0" applyFont="1" applyFill="1" applyAlignment="1">
      <alignment vertical="center"/>
    </xf>
    <xf numFmtId="0" fontId="6" fillId="0" borderId="0" xfId="11" applyFont="1" applyFill="1" applyAlignment="1">
      <alignment vertical="center" wrapText="1"/>
    </xf>
    <xf numFmtId="0" fontId="6" fillId="0" borderId="0" xfId="11" applyFont="1" applyFill="1" applyAlignment="1">
      <alignment horizontal="left" vertical="center" wrapText="1"/>
    </xf>
    <xf numFmtId="1" fontId="5" fillId="0" borderId="1" xfId="0" applyNumberFormat="1" applyFont="1" applyFill="1" applyBorder="1" applyAlignment="1">
      <alignment horizontal="left" vertical="center" wrapText="1"/>
    </xf>
    <xf numFmtId="1" fontId="6" fillId="0" borderId="1" xfId="10" applyNumberFormat="1" applyFont="1" applyFill="1" applyBorder="1" applyAlignment="1">
      <alignment vertical="center" wrapText="1"/>
    </xf>
    <xf numFmtId="1" fontId="6" fillId="0" borderId="1" xfId="1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9" applyFont="1" applyFill="1" applyBorder="1" applyAlignment="1">
      <alignment horizontal="center" vertical="center" wrapText="1"/>
    </xf>
    <xf numFmtId="0" fontId="5" fillId="0" borderId="0" xfId="11" applyFont="1" applyFill="1" applyAlignment="1">
      <alignment horizontal="left" vertical="center"/>
    </xf>
    <xf numFmtId="164" fontId="6" fillId="0" borderId="0" xfId="2" applyNumberFormat="1" applyFont="1" applyFill="1" applyAlignment="1">
      <alignment vertical="center"/>
    </xf>
    <xf numFmtId="164" fontId="6" fillId="0" borderId="0" xfId="2" applyNumberFormat="1" applyFont="1" applyFill="1" applyAlignment="1">
      <alignment vertical="center" wrapText="1"/>
    </xf>
    <xf numFmtId="0" fontId="6" fillId="0" borderId="0" xfId="11" applyFont="1" applyFill="1" applyAlignment="1">
      <alignment horizontal="center" vertical="center" wrapText="1"/>
    </xf>
    <xf numFmtId="0" fontId="6" fillId="0" borderId="0" xfId="11" applyFont="1" applyFill="1" applyAlignment="1">
      <alignment horizontal="right" vertical="center" wrapText="1"/>
    </xf>
    <xf numFmtId="164" fontId="6" fillId="0" borderId="1" xfId="3" applyNumberFormat="1" applyFont="1" applyFill="1" applyBorder="1" applyAlignment="1">
      <alignment horizontal="right" vertical="center"/>
    </xf>
    <xf numFmtId="164" fontId="6" fillId="0" borderId="1" xfId="3" applyNumberFormat="1" applyFont="1" applyFill="1" applyBorder="1" applyAlignment="1">
      <alignment horizontal="right" vertical="center" wrapText="1"/>
    </xf>
    <xf numFmtId="0" fontId="6" fillId="0" borderId="0" xfId="0" applyFont="1" applyFill="1" applyAlignment="1">
      <alignment horizontal="right" vertical="center"/>
    </xf>
    <xf numFmtId="164" fontId="5" fillId="0" borderId="1" xfId="2" applyNumberFormat="1" applyFont="1" applyFill="1" applyBorder="1" applyAlignment="1">
      <alignment vertical="center"/>
    </xf>
    <xf numFmtId="0" fontId="4" fillId="0" borderId="0" xfId="8" applyFont="1" applyFill="1" applyAlignment="1">
      <alignment horizontal="center" vertical="center" wrapText="1"/>
    </xf>
    <xf numFmtId="0" fontId="4" fillId="0" borderId="0" xfId="8" applyFont="1" applyFill="1" applyAlignment="1">
      <alignment horizontal="left" vertical="center" wrapText="1" readingOrder="1"/>
    </xf>
    <xf numFmtId="0" fontId="4" fillId="0" borderId="0" xfId="0" applyFont="1" applyFill="1" applyAlignment="1">
      <alignment horizontal="left" vertical="center" wrapText="1"/>
    </xf>
    <xf numFmtId="0" fontId="4" fillId="0" borderId="0" xfId="11" applyFont="1" applyFill="1" applyAlignment="1">
      <alignment horizontal="left" vertical="center" wrapText="1"/>
    </xf>
    <xf numFmtId="164" fontId="6" fillId="0" borderId="0" xfId="2" applyNumberFormat="1" applyFont="1" applyFill="1" applyAlignment="1">
      <alignment horizontal="right" vertical="center" wrapText="1"/>
    </xf>
    <xf numFmtId="164" fontId="6" fillId="0" borderId="0" xfId="2" applyNumberFormat="1" applyFont="1" applyFill="1" applyAlignment="1">
      <alignment horizontal="right" vertical="center"/>
    </xf>
    <xf numFmtId="164" fontId="6" fillId="0" borderId="1" xfId="3" applyNumberFormat="1" applyFont="1" applyFill="1" applyBorder="1" applyAlignment="1">
      <alignment horizontal="center" vertical="center" wrapText="1"/>
    </xf>
    <xf numFmtId="164" fontId="6" fillId="0" borderId="1" xfId="3" applyNumberFormat="1" applyFont="1" applyFill="1" applyBorder="1" applyAlignment="1">
      <alignment vertical="center" wrapText="1"/>
    </xf>
    <xf numFmtId="164" fontId="6" fillId="0" borderId="1" xfId="3" applyNumberFormat="1" applyFont="1" applyFill="1" applyBorder="1" applyAlignment="1">
      <alignment vertical="center"/>
    </xf>
    <xf numFmtId="0" fontId="5" fillId="0" borderId="1" xfId="0" applyNumberFormat="1" applyFont="1" applyFill="1" applyBorder="1" applyAlignment="1">
      <alignment horizontal="center" vertical="center" wrapText="1"/>
    </xf>
    <xf numFmtId="1" fontId="5" fillId="0" borderId="1" xfId="10" applyNumberFormat="1" applyFont="1" applyFill="1" applyBorder="1" applyAlignment="1">
      <alignment horizontal="center" vertical="center"/>
    </xf>
    <xf numFmtId="1" fontId="6" fillId="0" borderId="1" xfId="0" applyNumberFormat="1" applyFont="1" applyFill="1" applyBorder="1" applyAlignment="1">
      <alignment horizontal="center" vertical="center" wrapText="1"/>
    </xf>
    <xf numFmtId="43" fontId="12" fillId="0" borderId="1" xfId="2" applyFont="1" applyFill="1" applyBorder="1" applyAlignment="1">
      <alignment horizontal="right" vertical="center" wrapText="1"/>
    </xf>
    <xf numFmtId="0" fontId="6" fillId="0" borderId="0" xfId="11" applyFont="1" applyFill="1" applyAlignment="1">
      <alignment vertical="center"/>
    </xf>
    <xf numFmtId="0" fontId="4" fillId="0" borderId="1" xfId="6" applyFont="1" applyFill="1" applyBorder="1" applyAlignment="1">
      <alignment horizontal="center" vertical="center" wrapText="1"/>
    </xf>
    <xf numFmtId="164" fontId="5" fillId="0" borderId="0" xfId="2" applyNumberFormat="1" applyFont="1" applyAlignment="1">
      <alignment horizontal="center" vertical="center"/>
    </xf>
    <xf numFmtId="0" fontId="5" fillId="0" borderId="1" xfId="0" applyFont="1" applyFill="1" applyBorder="1" applyAlignment="1">
      <alignment horizontal="center" vertical="center" wrapText="1"/>
    </xf>
    <xf numFmtId="1" fontId="7" fillId="0" borderId="1" xfId="10" applyNumberFormat="1" applyFont="1" applyFill="1" applyBorder="1" applyAlignment="1">
      <alignment horizontal="center" vertical="center"/>
    </xf>
    <xf numFmtId="0" fontId="5" fillId="0" borderId="0" xfId="5" applyFont="1" applyFill="1" applyAlignment="1">
      <alignment horizontal="left" vertical="center"/>
    </xf>
    <xf numFmtId="0" fontId="5" fillId="0" borderId="0" xfId="5" applyFont="1" applyFill="1" applyAlignment="1">
      <alignment horizontal="center" vertical="center"/>
    </xf>
    <xf numFmtId="0" fontId="6" fillId="0" borderId="0" xfId="5" applyFont="1" applyFill="1" applyAlignment="1">
      <alignment horizontal="left" vertical="center"/>
    </xf>
    <xf numFmtId="0" fontId="6" fillId="0" borderId="0" xfId="5" applyFont="1" applyFill="1" applyAlignment="1">
      <alignment horizontal="center" vertical="center"/>
    </xf>
    <xf numFmtId="0" fontId="6" fillId="0" borderId="0" xfId="5" quotePrefix="1" applyFont="1" applyFill="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0" xfId="0" applyFont="1" applyFill="1" applyAlignment="1">
      <alignment horizontal="right" vertical="center" wrapText="1"/>
    </xf>
    <xf numFmtId="164" fontId="6" fillId="0" borderId="0" xfId="2" applyNumberFormat="1" applyFont="1" applyFill="1" applyAlignment="1">
      <alignment horizontal="left" vertical="center" wrapText="1"/>
    </xf>
    <xf numFmtId="0" fontId="2" fillId="0" borderId="0" xfId="6" applyFont="1" applyFill="1" applyAlignment="1">
      <alignment vertical="center"/>
    </xf>
    <xf numFmtId="43" fontId="12" fillId="0" borderId="0" xfId="2" applyFont="1" applyFill="1" applyAlignment="1">
      <alignment horizontal="right" vertical="center" wrapText="1"/>
    </xf>
    <xf numFmtId="0" fontId="15" fillId="0" borderId="0" xfId="0" applyFont="1" applyFill="1" applyAlignment="1">
      <alignment vertical="center" wrapText="1"/>
    </xf>
    <xf numFmtId="0" fontId="15" fillId="0" borderId="0" xfId="11" applyFont="1" applyFill="1" applyAlignment="1">
      <alignment vertical="center" wrapText="1"/>
    </xf>
    <xf numFmtId="0" fontId="2" fillId="0" borderId="0" xfId="11" applyFont="1" applyFill="1" applyAlignment="1">
      <alignment vertical="center"/>
    </xf>
    <xf numFmtId="164" fontId="16" fillId="0" borderId="1" xfId="3" applyNumberFormat="1" applyFont="1" applyFill="1" applyBorder="1" applyAlignment="1">
      <alignment horizontal="right" vertical="center"/>
    </xf>
    <xf numFmtId="0" fontId="12" fillId="0" borderId="0" xfId="6" applyFont="1" applyFill="1" applyAlignment="1">
      <alignment vertical="center"/>
    </xf>
    <xf numFmtId="0" fontId="12" fillId="3" borderId="6" xfId="6" applyFont="1" applyFill="1" applyBorder="1" applyAlignment="1">
      <alignment vertical="center"/>
    </xf>
    <xf numFmtId="0" fontId="4" fillId="2" borderId="1" xfId="6" applyFont="1" applyFill="1" applyBorder="1" applyAlignment="1">
      <alignment horizontal="left" vertical="center" wrapText="1"/>
    </xf>
    <xf numFmtId="3" fontId="4" fillId="2" borderId="1" xfId="6" applyNumberFormat="1" applyFont="1" applyFill="1" applyBorder="1" applyAlignment="1">
      <alignment vertical="center" wrapText="1"/>
    </xf>
    <xf numFmtId="0" fontId="2" fillId="0" borderId="6" xfId="6" applyFont="1" applyFill="1" applyBorder="1" applyAlignment="1">
      <alignment vertical="center"/>
    </xf>
    <xf numFmtId="3" fontId="17" fillId="2" borderId="1" xfId="6" applyNumberFormat="1" applyFont="1" applyFill="1" applyBorder="1" applyAlignment="1">
      <alignment vertical="center" wrapText="1"/>
    </xf>
    <xf numFmtId="0" fontId="2" fillId="0" borderId="0" xfId="5" applyFont="1" applyFill="1" applyAlignment="1">
      <alignment vertical="center"/>
    </xf>
    <xf numFmtId="0" fontId="19" fillId="0" borderId="0" xfId="5" applyFont="1" applyFill="1" applyAlignment="1">
      <alignment horizontal="left" vertical="center"/>
    </xf>
    <xf numFmtId="0" fontId="2" fillId="0" borderId="0" xfId="5" applyFont="1" applyFill="1" applyAlignment="1">
      <alignment horizontal="center" vertical="center"/>
    </xf>
    <xf numFmtId="0" fontId="2" fillId="0" borderId="0" xfId="5" quotePrefix="1" applyFont="1" applyFill="1" applyAlignment="1">
      <alignment vertical="center"/>
    </xf>
    <xf numFmtId="0" fontId="16" fillId="0" borderId="0" xfId="5" applyFont="1" applyFill="1" applyAlignment="1">
      <alignment horizontal="center" vertical="center"/>
    </xf>
    <xf numFmtId="0" fontId="4" fillId="0" borderId="0" xfId="6" applyFont="1" applyFill="1" applyAlignment="1">
      <alignment horizontal="center" vertical="center"/>
    </xf>
    <xf numFmtId="164" fontId="5" fillId="0" borderId="0" xfId="2" applyNumberFormat="1" applyFont="1" applyBorder="1" applyAlignment="1">
      <alignment vertical="center"/>
    </xf>
    <xf numFmtId="0" fontId="2" fillId="0" borderId="0" xfId="6" applyFont="1" applyFill="1" applyAlignment="1">
      <alignment horizontal="center" vertical="center"/>
    </xf>
    <xf numFmtId="43" fontId="12" fillId="0" borderId="1" xfId="2" applyFont="1" applyFill="1" applyBorder="1" applyAlignment="1">
      <alignment horizontal="center" vertical="center" wrapText="1"/>
    </xf>
    <xf numFmtId="0" fontId="16" fillId="0" borderId="1" xfId="6" applyFont="1" applyFill="1" applyBorder="1" applyAlignment="1">
      <alignment horizontal="center" vertical="center" wrapText="1"/>
    </xf>
    <xf numFmtId="0" fontId="16" fillId="0" borderId="1" xfId="6" applyFont="1" applyFill="1" applyBorder="1" applyAlignment="1">
      <alignment horizontal="left" vertical="center" wrapText="1"/>
    </xf>
    <xf numFmtId="1" fontId="6" fillId="0" borderId="1" xfId="10" applyNumberFormat="1" applyFont="1" applyFill="1" applyBorder="1" applyAlignment="1">
      <alignment horizontal="center" vertical="center" wrapText="1"/>
    </xf>
    <xf numFmtId="1" fontId="7" fillId="0" borderId="2" xfId="0" applyNumberFormat="1" applyFont="1" applyFill="1" applyBorder="1" applyAlignment="1">
      <alignment horizontal="left" vertical="center"/>
    </xf>
    <xf numFmtId="1" fontId="6" fillId="0" borderId="1" xfId="0" quotePrefix="1" applyNumberFormat="1" applyFont="1" applyFill="1" applyBorder="1" applyAlignment="1">
      <alignment horizontal="center" vertical="center" wrapText="1"/>
    </xf>
    <xf numFmtId="0" fontId="6" fillId="0" borderId="0" xfId="0" applyFont="1" applyFill="1" applyAlignment="1">
      <alignment horizontal="left" vertical="center"/>
    </xf>
    <xf numFmtId="2"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vertical="center"/>
    </xf>
    <xf numFmtId="0" fontId="7" fillId="0" borderId="1"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left" vertical="center"/>
    </xf>
    <xf numFmtId="1" fontId="5" fillId="0" borderId="1" xfId="0" applyNumberFormat="1" applyFont="1" applyFill="1" applyBorder="1" applyAlignment="1">
      <alignment horizontal="center" vertical="center" wrapText="1"/>
    </xf>
    <xf numFmtId="1" fontId="5" fillId="0" borderId="1" xfId="10" applyNumberFormat="1" applyFont="1" applyFill="1" applyBorder="1" applyAlignment="1">
      <alignment vertical="center"/>
    </xf>
    <xf numFmtId="164" fontId="5" fillId="0" borderId="1" xfId="3" applyNumberFormat="1" applyFont="1" applyFill="1" applyBorder="1" applyAlignment="1">
      <alignment vertical="center"/>
    </xf>
    <xf numFmtId="1" fontId="7" fillId="0" borderId="1" xfId="0" applyNumberFormat="1" applyFont="1" applyFill="1" applyBorder="1" applyAlignment="1">
      <alignment horizontal="center" vertical="center" wrapText="1"/>
    </xf>
    <xf numFmtId="1" fontId="7" fillId="0" borderId="1" xfId="10" applyNumberFormat="1" applyFont="1" applyFill="1" applyBorder="1" applyAlignment="1">
      <alignmen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64" fontId="7" fillId="0" borderId="1" xfId="3" applyNumberFormat="1" applyFont="1" applyFill="1" applyBorder="1" applyAlignment="1">
      <alignment vertical="center"/>
    </xf>
    <xf numFmtId="0" fontId="7" fillId="0" borderId="1" xfId="0" applyFont="1" applyFill="1" applyBorder="1" applyAlignment="1">
      <alignment horizontal="left" vertical="center"/>
    </xf>
    <xf numFmtId="0" fontId="21" fillId="0" borderId="1" xfId="0" applyFont="1" applyFill="1" applyBorder="1" applyAlignment="1">
      <alignment horizontal="center" vertical="center"/>
    </xf>
    <xf numFmtId="0" fontId="14" fillId="0" borderId="1" xfId="0" applyFont="1" applyFill="1" applyBorder="1" applyAlignment="1">
      <alignment horizontal="justify" vertical="top" wrapText="1"/>
    </xf>
    <xf numFmtId="0" fontId="14" fillId="0" borderId="1" xfId="0" applyFont="1" applyFill="1" applyBorder="1" applyAlignment="1">
      <alignment horizontal="center" vertical="center"/>
    </xf>
    <xf numFmtId="164" fontId="14" fillId="0" borderId="1" xfId="2" applyNumberFormat="1" applyFont="1" applyFill="1" applyBorder="1" applyAlignment="1">
      <alignment horizontal="center" vertical="center"/>
    </xf>
    <xf numFmtId="3" fontId="2" fillId="0" borderId="1" xfId="0" applyNumberFormat="1" applyFont="1" applyFill="1" applyBorder="1" applyAlignment="1">
      <alignment horizontal="left" vertical="center" wrapText="1"/>
    </xf>
    <xf numFmtId="43" fontId="20" fillId="0" borderId="0" xfId="2" applyFont="1" applyFill="1" applyAlignment="1">
      <alignment horizontal="center" vertical="center" wrapText="1"/>
    </xf>
    <xf numFmtId="43" fontId="12" fillId="0" borderId="0" xfId="2" applyFont="1" applyFill="1" applyAlignment="1">
      <alignment horizontal="right"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left" wrapText="1"/>
    </xf>
    <xf numFmtId="0" fontId="21" fillId="0" borderId="1" xfId="0" applyFont="1" applyFill="1" applyBorder="1" applyAlignment="1">
      <alignment horizontal="left" vertical="center"/>
    </xf>
    <xf numFmtId="1" fontId="15" fillId="0" borderId="1" xfId="0" applyNumberFormat="1" applyFont="1" applyFill="1" applyBorder="1" applyAlignment="1">
      <alignment horizontal="center" vertical="center" wrapText="1"/>
    </xf>
    <xf numFmtId="1" fontId="23"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164" fontId="15" fillId="0" borderId="1" xfId="3" applyNumberFormat="1" applyFont="1" applyFill="1" applyBorder="1" applyAlignment="1">
      <alignment vertical="center"/>
    </xf>
    <xf numFmtId="0" fontId="5" fillId="0" borderId="0" xfId="0" applyFont="1" applyFill="1" applyAlignment="1">
      <alignment horizontal="left" vertical="center"/>
    </xf>
    <xf numFmtId="0" fontId="6" fillId="0" borderId="0" xfId="0" applyFont="1" applyFill="1" applyAlignment="1">
      <alignment vertical="center" wrapText="1"/>
    </xf>
    <xf numFmtId="0" fontId="6" fillId="0" borderId="0" xfId="0" applyFont="1" applyFill="1" applyAlignment="1">
      <alignment horizontal="center" vertical="center"/>
    </xf>
    <xf numFmtId="0" fontId="5" fillId="0" borderId="0" xfId="0" applyFont="1" applyFill="1" applyAlignment="1">
      <alignment vertical="center"/>
    </xf>
    <xf numFmtId="164" fontId="6" fillId="0" borderId="0" xfId="2" applyNumberFormat="1" applyFont="1" applyFill="1" applyAlignment="1">
      <alignment horizontal="center" vertical="center" wrapText="1"/>
    </xf>
    <xf numFmtId="0" fontId="5" fillId="0" borderId="0" xfId="0" applyFont="1" applyFill="1" applyAlignment="1">
      <alignment horizontal="center" vertical="center"/>
    </xf>
    <xf numFmtId="164" fontId="6" fillId="0" borderId="0" xfId="2" applyNumberFormat="1" applyFont="1" applyFill="1" applyAlignment="1">
      <alignment horizontal="center" vertical="center"/>
    </xf>
    <xf numFmtId="164" fontId="2" fillId="0" borderId="0" xfId="2" applyNumberFormat="1" applyFont="1" applyFill="1" applyAlignment="1">
      <alignment horizontal="center" vertical="center" wrapText="1"/>
    </xf>
    <xf numFmtId="0" fontId="6" fillId="0" borderId="0" xfId="11" applyFont="1" applyFill="1" applyAlignment="1">
      <alignment horizontal="left" vertical="center"/>
    </xf>
    <xf numFmtId="0" fontId="5" fillId="0" borderId="0" xfId="0" applyFont="1" applyFill="1" applyAlignment="1">
      <alignment horizontal="center"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43" fontId="12" fillId="2" borderId="1" xfId="2" applyFont="1" applyFill="1" applyBorder="1" applyAlignment="1">
      <alignment horizontal="center" vertical="center" wrapText="1"/>
    </xf>
    <xf numFmtId="164" fontId="5" fillId="2" borderId="1" xfId="2" applyNumberFormat="1" applyFont="1" applyFill="1" applyBorder="1" applyAlignment="1">
      <alignment vertical="center"/>
    </xf>
    <xf numFmtId="164" fontId="6" fillId="2" borderId="1" xfId="2" applyNumberFormat="1" applyFont="1" applyFill="1" applyBorder="1" applyAlignment="1">
      <alignment vertical="center"/>
    </xf>
    <xf numFmtId="43" fontId="6" fillId="0" borderId="1" xfId="2" applyFont="1" applyFill="1" applyBorder="1" applyAlignment="1">
      <alignment horizontal="center" vertical="center" wrapText="1"/>
    </xf>
    <xf numFmtId="1" fontId="5" fillId="0" borderId="2" xfId="0" applyNumberFormat="1" applyFont="1" applyFill="1" applyBorder="1" applyAlignment="1">
      <alignment horizontal="left" vertical="center"/>
    </xf>
    <xf numFmtId="1" fontId="5" fillId="0" borderId="4" xfId="0" applyNumberFormat="1" applyFont="1" applyFill="1" applyBorder="1" applyAlignment="1">
      <alignment horizontal="left" vertical="center"/>
    </xf>
    <xf numFmtId="4" fontId="6" fillId="0" borderId="0" xfId="11" applyNumberFormat="1" applyFont="1" applyFill="1" applyAlignment="1">
      <alignment horizontal="center" vertical="center"/>
    </xf>
    <xf numFmtId="3" fontId="6" fillId="0" borderId="1" xfId="0" applyNumberFormat="1" applyFont="1" applyFill="1" applyBorder="1" applyAlignment="1">
      <alignment horizontal="right" vertical="center" wrapText="1"/>
    </xf>
    <xf numFmtId="3" fontId="6" fillId="0" borderId="1" xfId="0" applyNumberFormat="1" applyFont="1" applyFill="1" applyBorder="1" applyAlignment="1">
      <alignment horizontal="center" vertical="center" wrapText="1"/>
    </xf>
    <xf numFmtId="0" fontId="25" fillId="0" borderId="0" xfId="0" applyFont="1" applyFill="1" applyAlignment="1">
      <alignment vertical="center"/>
    </xf>
    <xf numFmtId="1" fontId="5" fillId="0" borderId="1" xfId="6" applyNumberFormat="1" applyFont="1" applyFill="1" applyBorder="1" applyAlignment="1">
      <alignment horizontal="left" vertical="center" wrapText="1"/>
    </xf>
    <xf numFmtId="0" fontId="6" fillId="0" borderId="1" xfId="6" applyFont="1" applyFill="1" applyBorder="1" applyAlignment="1">
      <alignment horizontal="left" vertical="center" wrapText="1"/>
    </xf>
    <xf numFmtId="3" fontId="6" fillId="0" borderId="1" xfId="6" applyNumberFormat="1" applyFont="1" applyFill="1" applyBorder="1" applyAlignment="1">
      <alignment vertical="center" wrapText="1"/>
    </xf>
    <xf numFmtId="3" fontId="6" fillId="0" borderId="1" xfId="0" applyNumberFormat="1" applyFont="1" applyFill="1" applyBorder="1" applyAlignment="1">
      <alignment vertical="center" wrapText="1"/>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10" fillId="0" borderId="0" xfId="0" applyFont="1" applyFill="1" applyAlignment="1">
      <alignment vertical="center"/>
    </xf>
    <xf numFmtId="4" fontId="10" fillId="0" borderId="0" xfId="0" applyNumberFormat="1" applyFont="1" applyFill="1" applyAlignment="1">
      <alignment horizontal="center" vertical="center"/>
    </xf>
    <xf numFmtId="0" fontId="10" fillId="0" borderId="0" xfId="0" applyFont="1" applyFill="1" applyBorder="1" applyAlignment="1">
      <alignment vertical="center"/>
    </xf>
    <xf numFmtId="0" fontId="24" fillId="0" borderId="0" xfId="0" applyFont="1" applyFill="1" applyAlignment="1">
      <alignment vertical="center"/>
    </xf>
    <xf numFmtId="4" fontId="6" fillId="0" borderId="0" xfId="0" applyNumberFormat="1" applyFont="1" applyFill="1" applyAlignment="1">
      <alignment horizontal="center" vertical="center"/>
    </xf>
    <xf numFmtId="0" fontId="6" fillId="0" borderId="0" xfId="0" applyFont="1" applyFill="1" applyAlignment="1">
      <alignment horizontal="left" vertical="center" wrapText="1"/>
    </xf>
    <xf numFmtId="0" fontId="6" fillId="0" borderId="0" xfId="0" quotePrefix="1" applyFont="1" applyFill="1" applyAlignment="1">
      <alignment vertical="center"/>
    </xf>
    <xf numFmtId="0" fontId="12" fillId="0" borderId="0" xfId="0" applyFont="1" applyFill="1" applyAlignment="1">
      <alignment vertical="center"/>
    </xf>
    <xf numFmtId="2" fontId="5"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Fill="1" applyAlignment="1">
      <alignment horizontal="center" vertical="center"/>
    </xf>
    <xf numFmtId="4" fontId="5" fillId="0" borderId="0" xfId="0" applyNumberFormat="1" applyFont="1" applyFill="1" applyAlignment="1">
      <alignment horizontal="center" vertical="center"/>
    </xf>
    <xf numFmtId="4" fontId="24" fillId="0" borderId="0" xfId="0" applyNumberFormat="1" applyFont="1" applyFill="1" applyAlignment="1">
      <alignment horizontal="center" vertical="center"/>
    </xf>
    <xf numFmtId="0" fontId="6" fillId="0" borderId="1" xfId="14" applyFont="1" applyFill="1" applyBorder="1" applyAlignment="1">
      <alignment horizontal="justify" vertical="center" wrapText="1"/>
    </xf>
    <xf numFmtId="0" fontId="6" fillId="0" borderId="1" xfId="14" quotePrefix="1" applyFont="1" applyFill="1" applyBorder="1" applyAlignment="1">
      <alignment vertical="center" wrapText="1"/>
    </xf>
    <xf numFmtId="0" fontId="6" fillId="0" borderId="1" xfId="14" applyFont="1" applyFill="1" applyBorder="1" applyAlignment="1">
      <alignment horizontal="center" vertical="center" wrapText="1"/>
    </xf>
    <xf numFmtId="3" fontId="6" fillId="0" borderId="1" xfId="14" applyNumberFormat="1" applyFont="1" applyFill="1" applyBorder="1" applyAlignment="1">
      <alignment horizontal="right" vertical="center" wrapText="1"/>
    </xf>
    <xf numFmtId="0" fontId="6" fillId="0" borderId="0" xfId="0" applyFont="1" applyFill="1" applyBorder="1" applyAlignment="1">
      <alignment vertical="center"/>
    </xf>
    <xf numFmtId="0" fontId="5" fillId="0" borderId="1" xfId="0" applyFont="1" applyFill="1" applyBorder="1" applyAlignment="1">
      <alignment horizontal="center" vertical="center"/>
    </xf>
    <xf numFmtId="164" fontId="6" fillId="0" borderId="1" xfId="2" applyNumberFormat="1" applyFont="1" applyFill="1" applyBorder="1" applyAlignment="1">
      <alignment horizontal="right" vertical="center" wrapText="1"/>
    </xf>
    <xf numFmtId="0" fontId="14" fillId="0" borderId="1" xfId="0" applyFont="1" applyFill="1" applyBorder="1" applyAlignment="1">
      <alignment vertical="center" wrapText="1"/>
    </xf>
    <xf numFmtId="164" fontId="14" fillId="0" borderId="1" xfId="2" applyNumberFormat="1" applyFont="1" applyFill="1" applyBorder="1" applyAlignment="1">
      <alignment vertical="center" wrapText="1"/>
    </xf>
    <xf numFmtId="165" fontId="14" fillId="0" borderId="1" xfId="2" applyNumberFormat="1" applyFont="1" applyFill="1" applyBorder="1" applyAlignment="1">
      <alignment vertical="center" wrapText="1"/>
    </xf>
    <xf numFmtId="3" fontId="5" fillId="2" borderId="1" xfId="0" applyNumberFormat="1" applyFont="1" applyFill="1" applyBorder="1" applyAlignment="1">
      <alignment horizontal="center" vertical="center" wrapText="1"/>
    </xf>
    <xf numFmtId="3" fontId="5" fillId="2" borderId="7" xfId="0" applyNumberFormat="1" applyFont="1" applyFill="1" applyBorder="1" applyAlignment="1">
      <alignment vertical="center" wrapText="1"/>
    </xf>
    <xf numFmtId="3" fontId="5" fillId="2" borderId="1" xfId="0" applyNumberFormat="1" applyFont="1" applyFill="1" applyBorder="1" applyAlignment="1">
      <alignment vertical="center" wrapText="1"/>
    </xf>
    <xf numFmtId="0" fontId="6" fillId="2" borderId="1" xfId="0" applyFont="1" applyFill="1" applyBorder="1" applyAlignment="1">
      <alignment vertical="center"/>
    </xf>
    <xf numFmtId="1" fontId="26" fillId="0" borderId="1" xfId="10" applyNumberFormat="1" applyFont="1" applyFill="1" applyBorder="1" applyAlignment="1">
      <alignment vertical="center" wrapText="1"/>
    </xf>
    <xf numFmtId="1" fontId="27" fillId="0" borderId="1" xfId="0" applyNumberFormat="1"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6" fillId="0" borderId="1" xfId="0" applyFont="1" applyFill="1" applyBorder="1" applyAlignment="1">
      <alignment horizontal="center" vertical="center" wrapText="1"/>
    </xf>
    <xf numFmtId="43" fontId="26" fillId="0" borderId="1" xfId="3" applyFont="1" applyFill="1" applyBorder="1" applyAlignment="1">
      <alignment horizontal="center" vertical="center" wrapText="1"/>
    </xf>
    <xf numFmtId="164" fontId="26" fillId="0" borderId="1" xfId="3" applyNumberFormat="1"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164" fontId="26" fillId="0" borderId="1" xfId="3" applyNumberFormat="1" applyFont="1" applyFill="1" applyBorder="1" applyAlignment="1">
      <alignment vertical="center" wrapText="1"/>
    </xf>
    <xf numFmtId="164" fontId="26" fillId="0" borderId="1" xfId="3" applyNumberFormat="1" applyFont="1" applyFill="1" applyBorder="1" applyAlignment="1">
      <alignment vertical="center"/>
    </xf>
    <xf numFmtId="3" fontId="26" fillId="0" borderId="1" xfId="3" applyNumberFormat="1" applyFont="1" applyFill="1" applyBorder="1" applyAlignment="1">
      <alignment horizontal="center" vertical="center" wrapText="1"/>
    </xf>
    <xf numFmtId="0" fontId="29" fillId="4" borderId="1" xfId="0" applyFont="1" applyFill="1" applyBorder="1" applyAlignment="1">
      <alignment vertical="center"/>
    </xf>
    <xf numFmtId="0" fontId="29" fillId="4" borderId="1" xfId="0" applyFont="1" applyFill="1" applyBorder="1" applyAlignment="1">
      <alignment horizontal="center" vertical="center"/>
    </xf>
    <xf numFmtId="0" fontId="26" fillId="4" borderId="1" xfId="0" applyFont="1" applyFill="1" applyBorder="1" applyAlignment="1">
      <alignment vertical="center"/>
    </xf>
    <xf numFmtId="1" fontId="29" fillId="0" borderId="1" xfId="10" applyNumberFormat="1" applyFont="1" applyFill="1" applyBorder="1" applyAlignment="1">
      <alignment vertical="center" wrapText="1"/>
    </xf>
    <xf numFmtId="1" fontId="28" fillId="0" borderId="1" xfId="10" applyNumberFormat="1" applyFont="1" applyFill="1" applyBorder="1" applyAlignment="1">
      <alignment vertical="center" wrapText="1"/>
    </xf>
    <xf numFmtId="0" fontId="26" fillId="0" borderId="1" xfId="0" applyFont="1" applyFill="1" applyBorder="1" applyAlignment="1">
      <alignment vertical="center"/>
    </xf>
    <xf numFmtId="0" fontId="26" fillId="0" borderId="1" xfId="0" quotePrefix="1" applyFont="1" applyFill="1" applyBorder="1" applyAlignment="1">
      <alignment horizontal="left" vertical="center" wrapText="1"/>
    </xf>
    <xf numFmtId="4" fontId="26" fillId="0" borderId="1" xfId="3" applyNumberFormat="1" applyFont="1" applyFill="1" applyBorder="1" applyAlignment="1">
      <alignment horizontal="center" vertical="center" wrapText="1"/>
    </xf>
    <xf numFmtId="1" fontId="27" fillId="4" borderId="1" xfId="0" applyNumberFormat="1" applyFont="1" applyFill="1" applyBorder="1" applyAlignment="1">
      <alignment horizontal="left" vertical="center" wrapText="1"/>
    </xf>
    <xf numFmtId="1" fontId="29" fillId="4" borderId="1" xfId="0" applyNumberFormat="1" applyFont="1" applyFill="1" applyBorder="1" applyAlignment="1">
      <alignment vertical="center"/>
    </xf>
    <xf numFmtId="1" fontId="29" fillId="4"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6" fillId="0" borderId="1" xfId="18" applyNumberFormat="1" applyFont="1" applyFill="1" applyBorder="1" applyAlignment="1">
      <alignment horizontal="center" vertical="center" wrapText="1"/>
    </xf>
    <xf numFmtId="43" fontId="6" fillId="0" borderId="1" xfId="2" applyFont="1" applyFill="1" applyBorder="1" applyAlignment="1">
      <alignment horizontal="center" vertical="center"/>
    </xf>
    <xf numFmtId="164" fontId="6" fillId="0" borderId="2" xfId="2" applyNumberFormat="1" applyFont="1" applyFill="1" applyBorder="1" applyAlignment="1">
      <alignment vertical="center"/>
    </xf>
    <xf numFmtId="49" fontId="6" fillId="0" borderId="1" xfId="0" applyNumberFormat="1" applyFont="1" applyFill="1" applyBorder="1" applyAlignment="1">
      <alignment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3" fontId="5" fillId="2" borderId="2" xfId="0" applyNumberFormat="1" applyFont="1" applyFill="1" applyBorder="1" applyAlignment="1">
      <alignment vertical="center" wrapText="1"/>
    </xf>
    <xf numFmtId="1" fontId="6" fillId="2" borderId="1" xfId="0" applyNumberFormat="1" applyFont="1" applyFill="1" applyBorder="1" applyAlignment="1">
      <alignment horizontal="center" vertical="center" wrapText="1"/>
    </xf>
    <xf numFmtId="1" fontId="5" fillId="2" borderId="1" xfId="0" applyNumberFormat="1" applyFont="1" applyFill="1" applyBorder="1" applyAlignment="1">
      <alignment horizontal="left" vertical="center" wrapText="1"/>
    </xf>
    <xf numFmtId="164" fontId="6" fillId="2" borderId="1" xfId="3" applyNumberFormat="1" applyFont="1" applyFill="1" applyBorder="1" applyAlignment="1">
      <alignment vertical="center" wrapText="1"/>
    </xf>
    <xf numFmtId="0" fontId="5" fillId="0" borderId="1" xfId="0" applyFont="1" applyFill="1" applyBorder="1" applyAlignment="1">
      <alignment horizontal="center" vertical="center" wrapText="1"/>
    </xf>
    <xf numFmtId="43" fontId="12" fillId="3" borderId="1" xfId="2" applyFont="1" applyFill="1" applyBorder="1" applyAlignment="1">
      <alignment horizontal="center" vertical="center" wrapText="1"/>
    </xf>
    <xf numFmtId="164" fontId="6" fillId="3" borderId="1" xfId="3" applyNumberFormat="1" applyFont="1" applyFill="1" applyBorder="1" applyAlignment="1">
      <alignment vertical="center" wrapText="1"/>
    </xf>
    <xf numFmtId="164" fontId="6" fillId="3" borderId="1" xfId="2" applyNumberFormat="1" applyFont="1" applyFill="1" applyBorder="1" applyAlignment="1">
      <alignment vertical="center"/>
    </xf>
    <xf numFmtId="1" fontId="5" fillId="3" borderId="1" xfId="0" applyNumberFormat="1" applyFont="1" applyFill="1" applyBorder="1" applyAlignment="1">
      <alignment horizontal="left" vertical="center" wrapText="1"/>
    </xf>
    <xf numFmtId="1" fontId="6" fillId="3" borderId="1" xfId="10" applyNumberFormat="1" applyFont="1" applyFill="1" applyBorder="1" applyAlignment="1">
      <alignment vertical="center" wrapText="1"/>
    </xf>
    <xf numFmtId="0" fontId="5" fillId="0" borderId="1" xfId="0" applyFont="1" applyFill="1" applyBorder="1" applyAlignment="1">
      <alignment horizontal="center" vertical="center" wrapText="1"/>
    </xf>
    <xf numFmtId="3" fontId="6" fillId="0" borderId="1" xfId="0" applyNumberFormat="1" applyFont="1" applyFill="1" applyBorder="1" applyAlignment="1">
      <alignment horizontal="left" vertical="center" wrapText="1"/>
    </xf>
    <xf numFmtId="49" fontId="6" fillId="0" borderId="1" xfId="19" applyNumberFormat="1" applyFont="1" applyFill="1" applyBorder="1" applyAlignment="1">
      <alignment horizontal="left" vertical="center" wrapText="1"/>
    </xf>
    <xf numFmtId="0" fontId="6" fillId="0" borderId="1" xfId="19" applyNumberFormat="1" applyFont="1" applyFill="1" applyBorder="1" applyAlignment="1">
      <alignmen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7"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center" vertical="center" wrapText="1"/>
    </xf>
    <xf numFmtId="43" fontId="2" fillId="0" borderId="1" xfId="2" applyFont="1" applyFill="1" applyBorder="1" applyAlignment="1">
      <alignment horizontal="center" vertical="center" wrapText="1"/>
    </xf>
    <xf numFmtId="164" fontId="4" fillId="0" borderId="2" xfId="2" applyNumberFormat="1" applyFont="1" applyFill="1" applyBorder="1" applyAlignment="1">
      <alignment horizontal="center" vertical="center" wrapText="1"/>
    </xf>
    <xf numFmtId="1" fontId="5" fillId="0" borderId="2" xfId="6" applyNumberFormat="1" applyFont="1" applyFill="1" applyBorder="1" applyAlignment="1">
      <alignment horizontal="left" vertical="center" wrapText="1"/>
    </xf>
    <xf numFmtId="1" fontId="4"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43" fontId="16" fillId="0" borderId="1" xfId="2" applyNumberFormat="1" applyFont="1" applyFill="1" applyBorder="1" applyAlignment="1">
      <alignment horizontal="center" vertical="center" wrapText="1"/>
    </xf>
    <xf numFmtId="164" fontId="2" fillId="0" borderId="1" xfId="2" applyNumberFormat="1" applyFont="1" applyBorder="1" applyAlignment="1">
      <alignment vertical="center"/>
    </xf>
    <xf numFmtId="164" fontId="2" fillId="0" borderId="1" xfId="2" applyNumberFormat="1" applyFont="1" applyFill="1" applyBorder="1" applyAlignment="1">
      <alignment vertical="center"/>
    </xf>
    <xf numFmtId="1" fontId="5" fillId="0" borderId="2" xfId="0"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43" fontId="30" fillId="0" borderId="1" xfId="2" applyFont="1" applyFill="1" applyBorder="1" applyAlignment="1">
      <alignment horizontal="center" vertical="center" wrapText="1"/>
    </xf>
    <xf numFmtId="0" fontId="8" fillId="0" borderId="0" xfId="6" applyFont="1" applyFill="1" applyAlignment="1">
      <alignment horizontal="center" vertical="center" wrapText="1"/>
    </xf>
    <xf numFmtId="0" fontId="12" fillId="0" borderId="0" xfId="6" applyFont="1" applyFill="1" applyAlignment="1">
      <alignment horizontal="center" vertical="center"/>
    </xf>
    <xf numFmtId="0" fontId="6" fillId="0" borderId="0" xfId="0" applyFont="1" applyFill="1" applyAlignment="1">
      <alignment horizontal="left" vertical="center"/>
    </xf>
    <xf numFmtId="0" fontId="6" fillId="0" borderId="0" xfId="11" applyFont="1" applyFill="1" applyAlignment="1">
      <alignment horizontal="left" vertical="center"/>
    </xf>
    <xf numFmtId="0" fontId="18" fillId="0" borderId="0" xfId="6" applyFont="1" applyFill="1" applyBorder="1" applyAlignment="1">
      <alignment horizontal="left" vertical="center"/>
    </xf>
    <xf numFmtId="0" fontId="8" fillId="0" borderId="0" xfId="8" applyFont="1" applyFill="1" applyAlignment="1">
      <alignment horizontal="center" vertical="center" wrapText="1"/>
    </xf>
    <xf numFmtId="0" fontId="4" fillId="0" borderId="0" xfId="0" applyFont="1" applyFill="1" applyAlignment="1">
      <alignment horizontal="left" vertical="center"/>
    </xf>
    <xf numFmtId="0" fontId="4" fillId="0" borderId="0" xfId="11" applyFont="1" applyFill="1" applyAlignment="1">
      <alignment horizontal="left" vertical="center"/>
    </xf>
    <xf numFmtId="2"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3" fontId="7" fillId="0" borderId="3" xfId="2" applyFont="1" applyFill="1" applyBorder="1" applyAlignment="1">
      <alignment horizontal="right" vertical="center" wrapText="1"/>
    </xf>
    <xf numFmtId="43" fontId="7" fillId="0" borderId="5" xfId="2" applyFont="1" applyFill="1" applyBorder="1" applyAlignment="1">
      <alignment horizontal="right" vertical="center" wrapText="1"/>
    </xf>
    <xf numFmtId="0" fontId="5" fillId="0" borderId="1" xfId="0" applyFont="1" applyFill="1" applyBorder="1" applyAlignment="1">
      <alignment horizontal="right" vertical="center" wrapText="1"/>
    </xf>
    <xf numFmtId="164" fontId="5" fillId="0" borderId="3" xfId="2" applyNumberFormat="1" applyFont="1" applyFill="1" applyBorder="1" applyAlignment="1">
      <alignment horizontal="center" vertical="center" wrapText="1"/>
    </xf>
    <xf numFmtId="164" fontId="5" fillId="0" borderId="5" xfId="2" applyNumberFormat="1"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1" fontId="5" fillId="0" borderId="2" xfId="0" applyNumberFormat="1" applyFont="1" applyFill="1" applyBorder="1" applyAlignment="1">
      <alignment horizontal="left" vertical="center"/>
    </xf>
    <xf numFmtId="1" fontId="5" fillId="0" borderId="4" xfId="0" applyNumberFormat="1" applyFont="1" applyFill="1" applyBorder="1" applyAlignment="1">
      <alignment horizontal="left" vertical="center"/>
    </xf>
    <xf numFmtId="1" fontId="7" fillId="0" borderId="2" xfId="10" applyNumberFormat="1" applyFont="1" applyFill="1" applyBorder="1" applyAlignment="1">
      <alignment horizontal="left" vertical="center"/>
    </xf>
    <xf numFmtId="1" fontId="7" fillId="0" borderId="4" xfId="10" applyNumberFormat="1" applyFont="1" applyFill="1" applyBorder="1" applyAlignment="1">
      <alignment horizontal="left" vertical="center"/>
    </xf>
    <xf numFmtId="1" fontId="5" fillId="0" borderId="2" xfId="0" applyNumberFormat="1" applyFont="1" applyFill="1" applyBorder="1" applyAlignment="1">
      <alignment horizontal="left" vertical="center" wrapText="1"/>
    </xf>
    <xf numFmtId="1" fontId="5" fillId="0" borderId="4" xfId="0" applyNumberFormat="1"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4" xfId="0" applyFont="1" applyFill="1" applyBorder="1" applyAlignment="1">
      <alignment horizontal="left" vertical="center"/>
    </xf>
    <xf numFmtId="164" fontId="5" fillId="0" borderId="0" xfId="2" applyNumberFormat="1" applyFont="1" applyFill="1" applyBorder="1" applyAlignment="1">
      <alignment horizontal="center" vertical="center"/>
    </xf>
    <xf numFmtId="0" fontId="5" fillId="0" borderId="0" xfId="0" applyFont="1" applyFill="1" applyAlignment="1">
      <alignment horizontal="center" vertical="center"/>
    </xf>
    <xf numFmtId="164" fontId="5" fillId="0" borderId="0" xfId="2" applyNumberFormat="1" applyFont="1" applyFill="1" applyAlignment="1">
      <alignment horizontal="center" vertical="center"/>
    </xf>
    <xf numFmtId="0" fontId="5" fillId="0" borderId="2"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6" fillId="0" borderId="0" xfId="0" applyFont="1" applyFill="1" applyAlignment="1">
      <alignment horizontal="center" vertical="center"/>
    </xf>
    <xf numFmtId="0" fontId="12" fillId="0" borderId="8" xfId="0" applyFont="1" applyFill="1" applyBorder="1" applyAlignment="1">
      <alignment horizontal="left" vertical="center"/>
    </xf>
    <xf numFmtId="0" fontId="12" fillId="0" borderId="0" xfId="0" applyFont="1" applyFill="1" applyAlignment="1">
      <alignment horizontal="left" vertical="center" wrapText="1"/>
    </xf>
    <xf numFmtId="0" fontId="6" fillId="0" borderId="0" xfId="0" quotePrefix="1" applyFont="1" applyFill="1" applyAlignment="1">
      <alignment horizontal="left" vertical="center" wrapText="1"/>
    </xf>
    <xf numFmtId="4" fontId="5" fillId="0" borderId="1" xfId="0" applyNumberFormat="1" applyFont="1" applyFill="1" applyBorder="1" applyAlignment="1">
      <alignment horizontal="center" vertical="center" wrapText="1"/>
    </xf>
    <xf numFmtId="3" fontId="5" fillId="0" borderId="2" xfId="0" applyNumberFormat="1" applyFont="1" applyFill="1" applyBorder="1" applyAlignment="1">
      <alignment horizontal="left" vertical="center" wrapText="1"/>
    </xf>
    <xf numFmtId="3" fontId="5" fillId="0" borderId="7" xfId="0" applyNumberFormat="1" applyFont="1" applyFill="1" applyBorder="1" applyAlignment="1">
      <alignment horizontal="left" vertical="center" wrapText="1"/>
    </xf>
    <xf numFmtId="3" fontId="5" fillId="0" borderId="4" xfId="0" applyNumberFormat="1" applyFont="1" applyFill="1" applyBorder="1" applyAlignment="1">
      <alignment horizontal="left" vertical="center" wrapText="1"/>
    </xf>
    <xf numFmtId="0" fontId="6" fillId="0" borderId="0" xfId="0" quotePrefix="1" applyFont="1" applyFill="1" applyAlignment="1">
      <alignment horizontal="left" vertical="center"/>
    </xf>
    <xf numFmtId="0" fontId="6" fillId="0" borderId="0" xfId="0" applyFont="1" applyFill="1" applyAlignment="1">
      <alignment horizontal="left" vertical="center" wrapText="1"/>
    </xf>
    <xf numFmtId="0" fontId="8" fillId="0" borderId="0" xfId="8" applyFont="1" applyFill="1" applyAlignment="1">
      <alignment horizontal="center" vertical="center"/>
    </xf>
  </cellXfs>
  <cellStyles count="20">
    <cellStyle name="0,0_x000d__x000a_NA_x000d__x000a_" xfId="1"/>
    <cellStyle name="Comma" xfId="2" builtinId="3"/>
    <cellStyle name="Comma 2" xfId="3"/>
    <cellStyle name="Comma 3" xfId="4"/>
    <cellStyle name="Normal" xfId="0" builtinId="0"/>
    <cellStyle name="Normal 2" xfId="5"/>
    <cellStyle name="Normal 3" xfId="6"/>
    <cellStyle name="Normal 3 2" xfId="14"/>
    <cellStyle name="Normal 4" xfId="15"/>
    <cellStyle name="Normal 5" xfId="7"/>
    <cellStyle name="Normal 6" xfId="16"/>
    <cellStyle name="Normal_03 - Noi That Kien Giang" xfId="8"/>
    <cellStyle name="Normal_Bao gia moi tu 1.9.11" xfId="19"/>
    <cellStyle name="Normal_chi tiet" xfId="9"/>
    <cellStyle name="Normal_QTTION-LUU_1" xfId="10"/>
    <cellStyle name="Normal_Sheet1_1" xfId="11"/>
    <cellStyle name="Normal_thu dau mot qt" xfId="18"/>
    <cellStyle name="Percent 2" xfId="17"/>
    <cellStyle name="一般_仁寶CVC&amp;HUB標單-2008.04.02" xfId="12"/>
    <cellStyle name="常规_报价单QSD010230001"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oject\TES%20CO.,LTD\Quotation%202010\KINGSMEN\Armani\Emporio%20Armani%20-%20Alternativ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ACMV"/>
      <sheetName val="FF &amp; FA"/>
      <sheetName val="Elec"/>
      <sheetName val="Ultra Exit"/>
      <sheetName val="Optional for ACMV"/>
      <sheetName val="Sheet1"/>
    </sheetNames>
    <sheetDataSet>
      <sheetData sheetId="0"/>
      <sheetData sheetId="1"/>
      <sheetData sheetId="2"/>
      <sheetData sheetId="3"/>
      <sheetData sheetId="4"/>
      <sheetData sheetId="5"/>
      <sheetData sheetId="6"/>
      <sheetData sheetId="7">
        <row r="5">
          <cell r="D5">
            <v>18500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7"/>
  <sheetViews>
    <sheetView tabSelected="1" zoomScale="85" zoomScaleNormal="85" workbookViewId="0">
      <selection activeCell="B15" sqref="B15"/>
    </sheetView>
  </sheetViews>
  <sheetFormatPr defaultColWidth="54.85546875" defaultRowHeight="15.75"/>
  <cols>
    <col min="1" max="1" width="6" style="51" customWidth="1"/>
    <col min="2" max="2" width="50.140625" style="51" customWidth="1"/>
    <col min="3" max="4" width="41.85546875" style="51" customWidth="1"/>
    <col min="5" max="5" width="14.7109375" style="51" customWidth="1"/>
    <col min="6" max="6" width="10.5703125" style="51" customWidth="1"/>
    <col min="7" max="12" width="14.7109375" style="51" customWidth="1"/>
    <col min="13" max="252" width="9.140625" style="51" customWidth="1"/>
    <col min="253" max="253" width="6" style="51" customWidth="1"/>
    <col min="254" max="16384" width="54.85546875" style="51"/>
  </cols>
  <sheetData>
    <row r="1" spans="1:8" ht="27" customHeight="1">
      <c r="A1" s="223" t="s">
        <v>329</v>
      </c>
      <c r="B1" s="223"/>
      <c r="C1" s="223"/>
      <c r="D1" s="223"/>
    </row>
    <row r="2" spans="1:8" ht="20.25" customHeight="1">
      <c r="A2" s="224"/>
      <c r="B2" s="224"/>
      <c r="C2" s="224"/>
      <c r="D2" s="224"/>
    </row>
    <row r="3" spans="1:8" s="5" customFormat="1" ht="15">
      <c r="A3" s="6"/>
      <c r="B3" s="225" t="s">
        <v>295</v>
      </c>
      <c r="C3" s="225"/>
      <c r="D3" s="225"/>
      <c r="E3" s="225"/>
      <c r="F3" s="52"/>
      <c r="G3" s="53"/>
      <c r="H3" s="17"/>
    </row>
    <row r="4" spans="1:8" s="5" customFormat="1" ht="15">
      <c r="A4" s="6"/>
      <c r="B4" s="226" t="s">
        <v>50</v>
      </c>
      <c r="C4" s="226"/>
      <c r="D4" s="226"/>
      <c r="E4" s="226"/>
      <c r="F4" s="226"/>
      <c r="G4" s="54"/>
      <c r="H4" s="17"/>
    </row>
    <row r="5" spans="1:8" ht="5.25" customHeight="1">
      <c r="B5" s="37"/>
      <c r="C5" s="37"/>
      <c r="D5" s="55"/>
    </row>
    <row r="6" spans="1:8" ht="25.5" customHeight="1">
      <c r="A6" s="38" t="s">
        <v>0</v>
      </c>
      <c r="B6" s="38" t="s">
        <v>51</v>
      </c>
      <c r="C6" s="38"/>
      <c r="D6" s="38" t="s">
        <v>14</v>
      </c>
    </row>
    <row r="7" spans="1:8" s="57" customFormat="1" ht="18.75" customHeight="1">
      <c r="A7" s="72">
        <v>1</v>
      </c>
      <c r="B7" s="73" t="s">
        <v>217</v>
      </c>
      <c r="C7" s="56">
        <f>XD!H91</f>
        <v>0</v>
      </c>
      <c r="D7" s="56"/>
      <c r="F7" s="58"/>
      <c r="G7" s="58"/>
    </row>
    <row r="8" spans="1:8" s="57" customFormat="1">
      <c r="A8" s="72">
        <v>2</v>
      </c>
      <c r="B8" s="73" t="s">
        <v>316</v>
      </c>
      <c r="C8" s="56">
        <f>'BIEN HIEU'!I44</f>
        <v>0</v>
      </c>
      <c r="D8" s="56"/>
      <c r="F8" s="58"/>
      <c r="G8" s="58"/>
    </row>
    <row r="9" spans="1:8" ht="18" customHeight="1">
      <c r="A9" s="72">
        <v>3</v>
      </c>
      <c r="B9" s="59" t="s">
        <v>330</v>
      </c>
      <c r="C9" s="60">
        <f>SUM(C7:C8)</f>
        <v>0</v>
      </c>
      <c r="D9" s="60"/>
      <c r="F9" s="61"/>
      <c r="G9" s="61"/>
    </row>
    <row r="10" spans="1:8" ht="18.75" customHeight="1">
      <c r="A10" s="72">
        <v>4</v>
      </c>
      <c r="B10" s="59" t="s">
        <v>52</v>
      </c>
      <c r="C10" s="60">
        <f>C9*10%</f>
        <v>0</v>
      </c>
      <c r="D10" s="60"/>
    </row>
    <row r="11" spans="1:8" ht="18.75" customHeight="1">
      <c r="A11" s="72">
        <v>5</v>
      </c>
      <c r="B11" s="59" t="s">
        <v>15</v>
      </c>
      <c r="C11" s="60">
        <f>C9+C10</f>
        <v>0</v>
      </c>
      <c r="D11" s="62"/>
    </row>
    <row r="12" spans="1:8" ht="16.5" customHeight="1">
      <c r="B12" s="227" t="s">
        <v>53</v>
      </c>
      <c r="C12" s="227"/>
      <c r="D12" s="227"/>
    </row>
    <row r="13" spans="1:8" s="63" customFormat="1" ht="15.75" customHeight="1">
      <c r="B13" s="64"/>
      <c r="D13" s="65"/>
      <c r="E13" s="51"/>
      <c r="F13" s="51"/>
      <c r="G13" s="51"/>
      <c r="H13" s="51"/>
    </row>
    <row r="14" spans="1:8">
      <c r="B14" s="66"/>
      <c r="D14" s="65"/>
    </row>
    <row r="15" spans="1:8">
      <c r="B15" s="66"/>
      <c r="D15" s="65"/>
    </row>
    <row r="16" spans="1:8">
      <c r="B16" s="66"/>
      <c r="D16" s="65"/>
    </row>
    <row r="17" spans="1:6">
      <c r="B17" s="66"/>
      <c r="D17" s="65"/>
    </row>
    <row r="18" spans="1:6">
      <c r="B18" s="63"/>
      <c r="D18" s="65"/>
    </row>
    <row r="19" spans="1:6" ht="9" customHeight="1">
      <c r="A19" s="65"/>
      <c r="B19" s="63"/>
      <c r="C19" s="63"/>
      <c r="D19" s="67"/>
    </row>
    <row r="20" spans="1:6" ht="21.75" customHeight="1">
      <c r="A20" s="65"/>
      <c r="B20" s="68"/>
      <c r="C20" s="68"/>
      <c r="D20" s="68"/>
      <c r="E20" s="68"/>
      <c r="F20" s="69"/>
    </row>
    <row r="21" spans="1:6" ht="10.5" customHeight="1">
      <c r="A21" s="65"/>
      <c r="B21" s="65"/>
      <c r="C21" s="63"/>
      <c r="D21" s="63"/>
    </row>
    <row r="22" spans="1:6" s="70" customFormat="1" ht="17.25" customHeight="1"/>
    <row r="23" spans="1:6" s="70" customFormat="1" ht="13.5" customHeight="1"/>
    <row r="24" spans="1:6" ht="9.75" customHeight="1"/>
    <row r="25" spans="1:6" ht="17.25" customHeight="1"/>
    <row r="26" spans="1:6" s="68" customFormat="1" ht="21" customHeight="1">
      <c r="F26" s="39"/>
    </row>
    <row r="27" spans="1:6">
      <c r="A27" s="68"/>
    </row>
  </sheetData>
  <mergeCells count="5">
    <mergeCell ref="A1:D1"/>
    <mergeCell ref="A2:D2"/>
    <mergeCell ref="B3:E3"/>
    <mergeCell ref="B4:F4"/>
    <mergeCell ref="B12:D12"/>
  </mergeCells>
  <printOptions horizontalCentered="1"/>
  <pageMargins left="0.25" right="0.25" top="0.75" bottom="0.75" header="0.3" footer="0.3"/>
  <pageSetup paperSize="9"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topLeftCell="A88" zoomScale="80" zoomScaleNormal="80" workbookViewId="0">
      <selection activeCell="F98" sqref="F98"/>
    </sheetView>
  </sheetViews>
  <sheetFormatPr defaultColWidth="11.5703125" defaultRowHeight="15"/>
  <cols>
    <col min="1" max="1" width="5.28515625" style="7" customWidth="1"/>
    <col min="2" max="2" width="12" style="108" customWidth="1"/>
    <col min="3" max="3" width="32.42578125" style="109" customWidth="1"/>
    <col min="4" max="4" width="32.7109375" style="47" customWidth="1"/>
    <col min="5" max="5" width="8" style="110" customWidth="1"/>
    <col min="6" max="6" width="12.5703125" style="99" customWidth="1"/>
    <col min="7" max="7" width="15.42578125" style="22" customWidth="1"/>
    <col min="8" max="8" width="15.42578125" style="29" customWidth="1"/>
    <col min="9" max="9" width="15.28515625" style="16" customWidth="1"/>
    <col min="10" max="10" width="28" style="7" customWidth="1"/>
    <col min="11" max="16384" width="11.5703125" style="7"/>
  </cols>
  <sheetData>
    <row r="1" spans="1:9" ht="16.5" customHeight="1"/>
    <row r="2" spans="1:9" ht="24.75" customHeight="1">
      <c r="A2" s="228" t="s">
        <v>329</v>
      </c>
      <c r="B2" s="228"/>
      <c r="C2" s="228"/>
      <c r="D2" s="228"/>
      <c r="E2" s="228"/>
      <c r="F2" s="228"/>
      <c r="G2" s="228"/>
      <c r="H2" s="228"/>
      <c r="I2" s="228"/>
    </row>
    <row r="3" spans="1:9" ht="16.5" customHeight="1">
      <c r="A3" s="24"/>
      <c r="B3" s="24"/>
      <c r="C3" s="24"/>
      <c r="D3" s="25"/>
      <c r="E3" s="24"/>
      <c r="F3" s="98"/>
      <c r="G3" s="24"/>
      <c r="H3" s="115"/>
      <c r="I3" s="24"/>
    </row>
    <row r="4" spans="1:9" ht="15.75">
      <c r="A4" s="229" t="s">
        <v>225</v>
      </c>
      <c r="B4" s="229"/>
      <c r="C4" s="229"/>
      <c r="D4" s="229"/>
      <c r="E4" s="229"/>
      <c r="F4" s="229"/>
      <c r="G4" s="229"/>
      <c r="H4" s="229"/>
      <c r="I4" s="26"/>
    </row>
    <row r="5" spans="1:9" ht="15.75">
      <c r="A5" s="230" t="s">
        <v>184</v>
      </c>
      <c r="B5" s="230"/>
      <c r="C5" s="230"/>
      <c r="D5" s="230"/>
      <c r="E5" s="230"/>
      <c r="F5" s="230"/>
      <c r="G5" s="230"/>
      <c r="H5" s="230"/>
      <c r="I5" s="27"/>
    </row>
    <row r="6" spans="1:9" ht="15.75">
      <c r="A6" s="230" t="s">
        <v>50</v>
      </c>
      <c r="B6" s="230"/>
      <c r="C6" s="230"/>
      <c r="D6" s="230"/>
      <c r="E6" s="230"/>
      <c r="F6" s="230"/>
      <c r="G6" s="230"/>
      <c r="H6" s="230"/>
      <c r="I6" s="27"/>
    </row>
    <row r="7" spans="1:9">
      <c r="A7" s="111"/>
      <c r="B7" s="15"/>
      <c r="C7" s="8"/>
      <c r="D7" s="9"/>
      <c r="E7" s="18"/>
      <c r="F7" s="52"/>
      <c r="G7" s="19"/>
      <c r="H7" s="28"/>
      <c r="I7" s="17"/>
    </row>
    <row r="8" spans="1:9" ht="23.25" customHeight="1">
      <c r="A8" s="231" t="s">
        <v>0</v>
      </c>
      <c r="B8" s="232" t="s">
        <v>2</v>
      </c>
      <c r="C8" s="233" t="s">
        <v>3</v>
      </c>
      <c r="D8" s="234" t="s">
        <v>4</v>
      </c>
      <c r="E8" s="233" t="s">
        <v>1</v>
      </c>
      <c r="F8" s="235" t="s">
        <v>5</v>
      </c>
      <c r="G8" s="237" t="s">
        <v>6</v>
      </c>
      <c r="H8" s="238" t="s">
        <v>7</v>
      </c>
      <c r="I8" s="240" t="s">
        <v>14</v>
      </c>
    </row>
    <row r="9" spans="1:9">
      <c r="A9" s="231"/>
      <c r="B9" s="232"/>
      <c r="C9" s="233"/>
      <c r="D9" s="234"/>
      <c r="E9" s="233"/>
      <c r="F9" s="236"/>
      <c r="G9" s="237"/>
      <c r="H9" s="239"/>
      <c r="I9" s="240"/>
    </row>
    <row r="10" spans="1:9" ht="20.100000000000001" customHeight="1">
      <c r="A10" s="33" t="s">
        <v>8</v>
      </c>
      <c r="B10" s="241" t="s">
        <v>32</v>
      </c>
      <c r="C10" s="242"/>
      <c r="D10" s="2"/>
      <c r="E10" s="3"/>
      <c r="F10" s="71"/>
      <c r="G10" s="21"/>
      <c r="H10" s="4"/>
      <c r="I10" s="4"/>
    </row>
    <row r="11" spans="1:9" ht="20.100000000000001" customHeight="1">
      <c r="A11" s="84" t="s">
        <v>47</v>
      </c>
      <c r="B11" s="85" t="s">
        <v>62</v>
      </c>
      <c r="C11" s="82"/>
      <c r="D11" s="79"/>
      <c r="E11" s="134"/>
      <c r="F11" s="71"/>
      <c r="G11" s="86"/>
      <c r="H11" s="4"/>
      <c r="I11" s="4"/>
    </row>
    <row r="12" spans="1:9" ht="20.100000000000001" customHeight="1">
      <c r="A12" s="87" t="s">
        <v>64</v>
      </c>
      <c r="B12" s="88" t="s">
        <v>65</v>
      </c>
      <c r="C12" s="81"/>
      <c r="D12" s="89"/>
      <c r="E12" s="90"/>
      <c r="F12" s="71"/>
      <c r="G12" s="91"/>
      <c r="H12" s="4"/>
      <c r="I12" s="4"/>
    </row>
    <row r="13" spans="1:9" ht="20.100000000000001" customHeight="1">
      <c r="A13" s="87"/>
      <c r="B13" s="164" t="s">
        <v>228</v>
      </c>
      <c r="C13" s="163" t="s">
        <v>226</v>
      </c>
      <c r="D13" s="163" t="s">
        <v>227</v>
      </c>
      <c r="E13" s="3" t="s">
        <v>16</v>
      </c>
      <c r="F13" s="71">
        <v>14</v>
      </c>
      <c r="G13" s="172"/>
      <c r="H13" s="4">
        <f t="shared" ref="H13:H25" si="0">F13*G13</f>
        <v>0</v>
      </c>
      <c r="I13" s="4"/>
    </row>
    <row r="14" spans="1:9" ht="39" customHeight="1">
      <c r="A14" s="87"/>
      <c r="B14" s="164" t="s">
        <v>229</v>
      </c>
      <c r="C14" s="166" t="s">
        <v>230</v>
      </c>
      <c r="D14" s="165" t="s">
        <v>231</v>
      </c>
      <c r="E14" s="167" t="s">
        <v>16</v>
      </c>
      <c r="F14" s="71">
        <f>F13*2</f>
        <v>28</v>
      </c>
      <c r="G14" s="172"/>
      <c r="H14" s="4">
        <f t="shared" si="0"/>
        <v>0</v>
      </c>
      <c r="I14" s="4"/>
    </row>
    <row r="15" spans="1:9" ht="40.5" customHeight="1">
      <c r="A15" s="87"/>
      <c r="B15" s="164" t="s">
        <v>82</v>
      </c>
      <c r="C15" s="163" t="s">
        <v>232</v>
      </c>
      <c r="D15" s="165" t="s">
        <v>233</v>
      </c>
      <c r="E15" s="167" t="s">
        <v>16</v>
      </c>
      <c r="F15" s="71">
        <v>45</v>
      </c>
      <c r="G15" s="172"/>
      <c r="H15" s="4">
        <f t="shared" si="0"/>
        <v>0</v>
      </c>
      <c r="I15" s="4"/>
    </row>
    <row r="16" spans="1:9" ht="40.5" customHeight="1">
      <c r="A16" s="87"/>
      <c r="B16" s="164" t="s">
        <v>221</v>
      </c>
      <c r="C16" s="163" t="s">
        <v>326</v>
      </c>
      <c r="D16" s="165" t="s">
        <v>327</v>
      </c>
      <c r="E16" s="167" t="s">
        <v>16</v>
      </c>
      <c r="F16" s="71">
        <v>3.43</v>
      </c>
      <c r="G16" s="172"/>
      <c r="H16" s="4">
        <f t="shared" si="0"/>
        <v>0</v>
      </c>
      <c r="I16" s="4"/>
    </row>
    <row r="17" spans="1:9" ht="40.5" customHeight="1">
      <c r="A17" s="87"/>
      <c r="B17" s="164" t="s">
        <v>221</v>
      </c>
      <c r="C17" s="163" t="s">
        <v>298</v>
      </c>
      <c r="D17" s="165" t="s">
        <v>235</v>
      </c>
      <c r="E17" s="167" t="s">
        <v>16</v>
      </c>
      <c r="F17" s="71">
        <v>13.6</v>
      </c>
      <c r="G17" s="172"/>
      <c r="H17" s="4">
        <f t="shared" si="0"/>
        <v>0</v>
      </c>
      <c r="I17" s="4"/>
    </row>
    <row r="18" spans="1:9" ht="40.5" customHeight="1">
      <c r="A18" s="87"/>
      <c r="B18" s="164" t="s">
        <v>234</v>
      </c>
      <c r="C18" s="163" t="s">
        <v>317</v>
      </c>
      <c r="D18" s="165" t="s">
        <v>235</v>
      </c>
      <c r="E18" s="167" t="s">
        <v>16</v>
      </c>
      <c r="F18" s="71">
        <f>2*2.2</f>
        <v>4.4000000000000004</v>
      </c>
      <c r="G18" s="172"/>
      <c r="H18" s="4">
        <f t="shared" si="0"/>
        <v>0</v>
      </c>
      <c r="I18" s="4"/>
    </row>
    <row r="19" spans="1:9">
      <c r="A19" s="87"/>
      <c r="B19" s="164" t="s">
        <v>236</v>
      </c>
      <c r="C19" s="163" t="s">
        <v>237</v>
      </c>
      <c r="D19" s="165" t="s">
        <v>238</v>
      </c>
      <c r="E19" s="167" t="s">
        <v>28</v>
      </c>
      <c r="F19" s="71">
        <v>2</v>
      </c>
      <c r="G19" s="172"/>
      <c r="H19" s="4">
        <f t="shared" si="0"/>
        <v>0</v>
      </c>
      <c r="I19" s="4"/>
    </row>
    <row r="20" spans="1:9">
      <c r="A20" s="87"/>
      <c r="B20" s="164" t="s">
        <v>239</v>
      </c>
      <c r="C20" s="163" t="s">
        <v>240</v>
      </c>
      <c r="D20" s="165" t="s">
        <v>238</v>
      </c>
      <c r="E20" s="167" t="s">
        <v>28</v>
      </c>
      <c r="F20" s="71">
        <v>2</v>
      </c>
      <c r="G20" s="172"/>
      <c r="H20" s="4">
        <f t="shared" si="0"/>
        <v>0</v>
      </c>
      <c r="I20" s="4"/>
    </row>
    <row r="21" spans="1:9">
      <c r="A21" s="87"/>
      <c r="B21" s="164" t="s">
        <v>241</v>
      </c>
      <c r="C21" s="163" t="s">
        <v>242</v>
      </c>
      <c r="D21" s="165" t="s">
        <v>243</v>
      </c>
      <c r="E21" s="167" t="s">
        <v>28</v>
      </c>
      <c r="F21" s="71">
        <v>2</v>
      </c>
      <c r="G21" s="172"/>
      <c r="H21" s="4">
        <f t="shared" si="0"/>
        <v>0</v>
      </c>
      <c r="I21" s="4"/>
    </row>
    <row r="22" spans="1:9">
      <c r="A22" s="87"/>
      <c r="B22" s="164" t="s">
        <v>244</v>
      </c>
      <c r="C22" s="163" t="s">
        <v>245</v>
      </c>
      <c r="D22" s="165" t="s">
        <v>246</v>
      </c>
      <c r="E22" s="167" t="s">
        <v>28</v>
      </c>
      <c r="F22" s="71">
        <v>2</v>
      </c>
      <c r="G22" s="172"/>
      <c r="H22" s="4">
        <f t="shared" si="0"/>
        <v>0</v>
      </c>
      <c r="I22" s="4"/>
    </row>
    <row r="23" spans="1:9">
      <c r="A23" s="76"/>
      <c r="B23" s="10" t="s">
        <v>31</v>
      </c>
      <c r="C23" s="2" t="s">
        <v>67</v>
      </c>
      <c r="D23" s="2" t="s">
        <v>68</v>
      </c>
      <c r="E23" s="3" t="s">
        <v>16</v>
      </c>
      <c r="F23" s="71">
        <v>15</v>
      </c>
      <c r="G23" s="32"/>
      <c r="H23" s="4">
        <f t="shared" si="0"/>
        <v>0</v>
      </c>
      <c r="I23" s="4"/>
    </row>
    <row r="24" spans="1:9" ht="60">
      <c r="A24" s="76"/>
      <c r="B24" s="10" t="s">
        <v>69</v>
      </c>
      <c r="C24" s="11" t="s">
        <v>70</v>
      </c>
      <c r="D24" s="2" t="s">
        <v>71</v>
      </c>
      <c r="E24" s="3" t="s">
        <v>16</v>
      </c>
      <c r="F24" s="71">
        <v>4</v>
      </c>
      <c r="G24" s="32"/>
      <c r="H24" s="4">
        <f t="shared" si="0"/>
        <v>0</v>
      </c>
      <c r="I24" s="4"/>
    </row>
    <row r="25" spans="1:9" ht="30">
      <c r="A25" s="76"/>
      <c r="B25" s="10" t="s">
        <v>12</v>
      </c>
      <c r="C25" s="11" t="s">
        <v>328</v>
      </c>
      <c r="D25" s="2" t="s">
        <v>71</v>
      </c>
      <c r="E25" s="3" t="s">
        <v>16</v>
      </c>
      <c r="F25" s="71">
        <v>1.98</v>
      </c>
      <c r="G25" s="32"/>
      <c r="H25" s="4">
        <f t="shared" si="0"/>
        <v>0</v>
      </c>
      <c r="I25" s="4"/>
    </row>
    <row r="26" spans="1:9" ht="20.100000000000001" customHeight="1">
      <c r="A26" s="87" t="s">
        <v>72</v>
      </c>
      <c r="B26" s="92" t="s">
        <v>73</v>
      </c>
      <c r="C26" s="81"/>
      <c r="D26" s="89"/>
      <c r="E26" s="90"/>
      <c r="F26" s="71"/>
      <c r="G26" s="91"/>
      <c r="H26" s="4"/>
      <c r="I26" s="4"/>
    </row>
    <row r="27" spans="1:9" ht="53.25" customHeight="1">
      <c r="A27" s="76"/>
      <c r="B27" s="10" t="s">
        <v>74</v>
      </c>
      <c r="C27" s="11" t="s">
        <v>318</v>
      </c>
      <c r="D27" s="2" t="s">
        <v>319</v>
      </c>
      <c r="E27" s="3" t="s">
        <v>16</v>
      </c>
      <c r="F27" s="71">
        <v>1.98</v>
      </c>
      <c r="G27" s="32"/>
      <c r="H27" s="4">
        <f t="shared" ref="H27:H45" si="1">F27*G27</f>
        <v>0</v>
      </c>
      <c r="I27" s="4"/>
    </row>
    <row r="28" spans="1:9" ht="39.75" customHeight="1">
      <c r="A28" s="76"/>
      <c r="B28" s="10" t="s">
        <v>75</v>
      </c>
      <c r="C28" s="11" t="s">
        <v>76</v>
      </c>
      <c r="D28" s="2"/>
      <c r="E28" s="3" t="s">
        <v>21</v>
      </c>
      <c r="F28" s="71">
        <f>(2.2*2+0.9)</f>
        <v>5.3000000000000007</v>
      </c>
      <c r="G28" s="32"/>
      <c r="H28" s="4">
        <f t="shared" si="1"/>
        <v>0</v>
      </c>
      <c r="I28" s="4"/>
    </row>
    <row r="29" spans="1:9" ht="40.5" customHeight="1">
      <c r="A29" s="76"/>
      <c r="B29" s="10" t="s">
        <v>77</v>
      </c>
      <c r="C29" s="11" t="s">
        <v>78</v>
      </c>
      <c r="D29" s="2"/>
      <c r="E29" s="3" t="s">
        <v>21</v>
      </c>
      <c r="F29" s="71">
        <f>F28*2</f>
        <v>10.600000000000001</v>
      </c>
      <c r="G29" s="32"/>
      <c r="H29" s="4">
        <f t="shared" si="1"/>
        <v>0</v>
      </c>
      <c r="I29" s="4"/>
    </row>
    <row r="30" spans="1:9" ht="30.75" customHeight="1">
      <c r="A30" s="76"/>
      <c r="B30" s="10" t="s">
        <v>79</v>
      </c>
      <c r="C30" s="11" t="s">
        <v>80</v>
      </c>
      <c r="D30" s="2" t="s">
        <v>81</v>
      </c>
      <c r="E30" s="3" t="s">
        <v>28</v>
      </c>
      <c r="F30" s="71">
        <v>1</v>
      </c>
      <c r="G30" s="32"/>
      <c r="H30" s="4">
        <f t="shared" si="1"/>
        <v>0</v>
      </c>
      <c r="I30" s="4"/>
    </row>
    <row r="31" spans="1:9" ht="42.75" customHeight="1">
      <c r="A31" s="76"/>
      <c r="B31" s="164" t="s">
        <v>218</v>
      </c>
      <c r="C31" s="163" t="s">
        <v>320</v>
      </c>
      <c r="D31" s="165" t="s">
        <v>219</v>
      </c>
      <c r="E31" s="167" t="s">
        <v>16</v>
      </c>
      <c r="F31" s="71">
        <v>1.98</v>
      </c>
      <c r="G31" s="172"/>
      <c r="H31" s="4">
        <f t="shared" si="1"/>
        <v>0</v>
      </c>
      <c r="I31" s="4"/>
    </row>
    <row r="32" spans="1:9" ht="27" customHeight="1">
      <c r="A32" s="84" t="s">
        <v>83</v>
      </c>
      <c r="B32" s="82" t="s">
        <v>84</v>
      </c>
      <c r="C32" s="82"/>
      <c r="D32" s="79"/>
      <c r="E32" s="134"/>
      <c r="F32" s="71">
        <v>0</v>
      </c>
      <c r="G32" s="86"/>
      <c r="H32" s="4">
        <f t="shared" si="1"/>
        <v>0</v>
      </c>
      <c r="I32" s="4"/>
    </row>
    <row r="33" spans="1:9" ht="45">
      <c r="A33" s="76"/>
      <c r="B33" s="10" t="s">
        <v>190</v>
      </c>
      <c r="C33" s="2" t="s">
        <v>222</v>
      </c>
      <c r="D33" s="2" t="s">
        <v>216</v>
      </c>
      <c r="E33" s="3" t="s">
        <v>16</v>
      </c>
      <c r="F33" s="71">
        <v>115</v>
      </c>
      <c r="G33" s="32"/>
      <c r="H33" s="4">
        <f t="shared" si="1"/>
        <v>0</v>
      </c>
      <c r="I33" s="4"/>
    </row>
    <row r="34" spans="1:9" ht="20.100000000000001" customHeight="1">
      <c r="A34" s="34" t="s">
        <v>34</v>
      </c>
      <c r="B34" s="241" t="s">
        <v>35</v>
      </c>
      <c r="C34" s="242"/>
      <c r="D34" s="2"/>
      <c r="E34" s="13"/>
      <c r="F34" s="71"/>
      <c r="G34" s="31"/>
      <c r="H34" s="4"/>
      <c r="I34" s="4"/>
    </row>
    <row r="35" spans="1:9" ht="20.100000000000001" customHeight="1">
      <c r="A35" s="41" t="s">
        <v>49</v>
      </c>
      <c r="B35" s="243" t="s">
        <v>85</v>
      </c>
      <c r="C35" s="244"/>
      <c r="D35" s="2"/>
      <c r="E35" s="13"/>
      <c r="F35" s="71"/>
      <c r="G35" s="31"/>
      <c r="H35" s="4"/>
      <c r="I35" s="4"/>
    </row>
    <row r="36" spans="1:9" ht="225">
      <c r="A36" s="34"/>
      <c r="B36" s="200" t="s">
        <v>33</v>
      </c>
      <c r="C36" s="201" t="s">
        <v>86</v>
      </c>
      <c r="D36" s="2" t="s">
        <v>306</v>
      </c>
      <c r="E36" s="3" t="s">
        <v>28</v>
      </c>
      <c r="F36" s="197">
        <v>4</v>
      </c>
      <c r="G36" s="198"/>
      <c r="H36" s="199">
        <f t="shared" si="1"/>
        <v>0</v>
      </c>
      <c r="I36" s="199"/>
    </row>
    <row r="37" spans="1:9" ht="60">
      <c r="A37" s="34"/>
      <c r="B37" s="10" t="s">
        <v>87</v>
      </c>
      <c r="C37" s="2" t="s">
        <v>88</v>
      </c>
      <c r="D37" s="2" t="s">
        <v>307</v>
      </c>
      <c r="E37" s="13" t="s">
        <v>19</v>
      </c>
      <c r="F37" s="71">
        <v>1</v>
      </c>
      <c r="G37" s="31"/>
      <c r="H37" s="4">
        <f t="shared" si="1"/>
        <v>0</v>
      </c>
      <c r="I37" s="4"/>
    </row>
    <row r="38" spans="1:9" ht="75">
      <c r="A38" s="34"/>
      <c r="B38" s="93" t="s">
        <v>91</v>
      </c>
      <c r="C38" s="94" t="s">
        <v>92</v>
      </c>
      <c r="D38" s="100" t="s">
        <v>93</v>
      </c>
      <c r="E38" s="95" t="s">
        <v>19</v>
      </c>
      <c r="F38" s="71">
        <v>4</v>
      </c>
      <c r="G38" s="96"/>
      <c r="H38" s="4">
        <f t="shared" si="1"/>
        <v>0</v>
      </c>
      <c r="I38" s="100"/>
    </row>
    <row r="39" spans="1:9" ht="47.25">
      <c r="A39" s="34"/>
      <c r="B39" s="214" t="s">
        <v>311</v>
      </c>
      <c r="C39" s="215" t="s">
        <v>312</v>
      </c>
      <c r="D39" s="97" t="s">
        <v>313</v>
      </c>
      <c r="E39" s="216" t="s">
        <v>18</v>
      </c>
      <c r="F39" s="217">
        <v>1</v>
      </c>
      <c r="G39" s="218"/>
      <c r="H39" s="219">
        <f>F39*G39</f>
        <v>0</v>
      </c>
      <c r="I39" s="94"/>
    </row>
    <row r="40" spans="1:9" ht="105">
      <c r="A40" s="34"/>
      <c r="B40" s="93" t="s">
        <v>29</v>
      </c>
      <c r="C40" s="165" t="s">
        <v>135</v>
      </c>
      <c r="D40" s="101" t="s">
        <v>57</v>
      </c>
      <c r="E40" s="95" t="s">
        <v>19</v>
      </c>
      <c r="F40" s="71">
        <v>9</v>
      </c>
      <c r="G40" s="96"/>
      <c r="H40" s="4">
        <f t="shared" si="1"/>
        <v>0</v>
      </c>
      <c r="I40" s="100"/>
    </row>
    <row r="41" spans="1:9" ht="92.25" customHeight="1">
      <c r="A41" s="34"/>
      <c r="B41" s="93" t="s">
        <v>191</v>
      </c>
      <c r="C41" s="94" t="s">
        <v>134</v>
      </c>
      <c r="D41" s="101" t="s">
        <v>56</v>
      </c>
      <c r="E41" s="95" t="s">
        <v>19</v>
      </c>
      <c r="F41" s="71">
        <v>12</v>
      </c>
      <c r="G41" s="96"/>
      <c r="H41" s="4">
        <f t="shared" si="1"/>
        <v>0</v>
      </c>
      <c r="I41" s="4"/>
    </row>
    <row r="42" spans="1:9" ht="55.5" customHeight="1">
      <c r="A42" s="34"/>
      <c r="B42" s="10" t="s">
        <v>136</v>
      </c>
      <c r="C42" s="2" t="s">
        <v>137</v>
      </c>
      <c r="D42" s="97" t="s">
        <v>138</v>
      </c>
      <c r="E42" s="13" t="s">
        <v>19</v>
      </c>
      <c r="F42" s="71">
        <v>4</v>
      </c>
      <c r="G42" s="96"/>
      <c r="H42" s="4">
        <f t="shared" si="1"/>
        <v>0</v>
      </c>
      <c r="I42" s="4"/>
    </row>
    <row r="43" spans="1:9" ht="27" customHeight="1">
      <c r="A43" s="34"/>
      <c r="B43" s="75" t="s">
        <v>94</v>
      </c>
      <c r="C43" s="125"/>
      <c r="D43" s="2"/>
      <c r="E43" s="13"/>
      <c r="F43" s="71">
        <v>0</v>
      </c>
      <c r="G43" s="31"/>
      <c r="H43" s="4">
        <f t="shared" si="1"/>
        <v>0</v>
      </c>
      <c r="I43" s="4"/>
    </row>
    <row r="44" spans="1:9" ht="78" customHeight="1">
      <c r="A44" s="34"/>
      <c r="B44" s="10" t="s">
        <v>36</v>
      </c>
      <c r="C44" s="11" t="s">
        <v>89</v>
      </c>
      <c r="D44" s="2" t="s">
        <v>308</v>
      </c>
      <c r="E44" s="3" t="s">
        <v>18</v>
      </c>
      <c r="F44" s="71">
        <v>3</v>
      </c>
      <c r="G44" s="30"/>
      <c r="H44" s="4">
        <f t="shared" si="1"/>
        <v>0</v>
      </c>
      <c r="I44" s="4"/>
    </row>
    <row r="45" spans="1:9" ht="105.75" customHeight="1">
      <c r="A45" s="34"/>
      <c r="B45" s="164" t="s">
        <v>192</v>
      </c>
      <c r="C45" s="165" t="s">
        <v>193</v>
      </c>
      <c r="D45" s="166" t="s">
        <v>194</v>
      </c>
      <c r="E45" s="170" t="s">
        <v>19</v>
      </c>
      <c r="F45" s="168">
        <v>5</v>
      </c>
      <c r="G45" s="171"/>
      <c r="H45" s="4">
        <f t="shared" si="1"/>
        <v>0</v>
      </c>
      <c r="I45" s="4"/>
    </row>
    <row r="46" spans="1:9" ht="152.25" customHeight="1">
      <c r="A46" s="34"/>
      <c r="B46" s="10" t="s">
        <v>37</v>
      </c>
      <c r="C46" s="11" t="s">
        <v>325</v>
      </c>
      <c r="D46" s="2" t="s">
        <v>309</v>
      </c>
      <c r="E46" s="3" t="s">
        <v>16</v>
      </c>
      <c r="F46" s="71">
        <v>13.92</v>
      </c>
      <c r="G46" s="31"/>
      <c r="H46" s="4">
        <f t="shared" ref="H46:H66" si="2">F46*G46</f>
        <v>0</v>
      </c>
      <c r="I46" s="4"/>
    </row>
    <row r="47" spans="1:9" ht="93" customHeight="1">
      <c r="A47" s="34"/>
      <c r="B47" s="10" t="s">
        <v>48</v>
      </c>
      <c r="C47" s="11" t="s">
        <v>195</v>
      </c>
      <c r="D47" s="2" t="s">
        <v>310</v>
      </c>
      <c r="E47" s="3" t="s">
        <v>16</v>
      </c>
      <c r="F47" s="71">
        <v>9.52</v>
      </c>
      <c r="G47" s="30"/>
      <c r="H47" s="4">
        <f t="shared" si="2"/>
        <v>0</v>
      </c>
      <c r="I47" s="2"/>
    </row>
    <row r="48" spans="1:9" ht="75">
      <c r="A48" s="34"/>
      <c r="B48" s="102" t="s">
        <v>139</v>
      </c>
      <c r="C48" s="94" t="s">
        <v>95</v>
      </c>
      <c r="D48" s="101" t="s">
        <v>96</v>
      </c>
      <c r="E48" s="95" t="s">
        <v>19</v>
      </c>
      <c r="F48" s="71">
        <v>6</v>
      </c>
      <c r="G48" s="96"/>
      <c r="H48" s="4">
        <f t="shared" si="2"/>
        <v>0</v>
      </c>
      <c r="I48" s="4"/>
    </row>
    <row r="49" spans="1:9" ht="105.75" customHeight="1">
      <c r="A49" s="34"/>
      <c r="B49" s="10" t="s">
        <v>46</v>
      </c>
      <c r="C49" s="11" t="s">
        <v>58</v>
      </c>
      <c r="D49" s="2" t="s">
        <v>59</v>
      </c>
      <c r="E49" s="74" t="s">
        <v>18</v>
      </c>
      <c r="F49" s="71">
        <v>3</v>
      </c>
      <c r="G49" s="30"/>
      <c r="H49" s="4">
        <f t="shared" si="2"/>
        <v>0</v>
      </c>
      <c r="I49" s="4"/>
    </row>
    <row r="50" spans="1:9" ht="38.25" customHeight="1">
      <c r="A50" s="12"/>
      <c r="B50" s="10" t="s">
        <v>12</v>
      </c>
      <c r="C50" s="11" t="s">
        <v>296</v>
      </c>
      <c r="D50" s="2" t="s">
        <v>299</v>
      </c>
      <c r="E50" s="74" t="s">
        <v>196</v>
      </c>
      <c r="F50" s="71">
        <v>1</v>
      </c>
      <c r="G50" s="30"/>
      <c r="H50" s="4">
        <f t="shared" si="2"/>
        <v>0</v>
      </c>
      <c r="I50" s="4"/>
    </row>
    <row r="51" spans="1:9" ht="27.75" customHeight="1">
      <c r="A51" s="12"/>
      <c r="B51" s="245" t="s">
        <v>55</v>
      </c>
      <c r="C51" s="246"/>
      <c r="D51" s="2"/>
      <c r="E51" s="3"/>
      <c r="F51" s="71">
        <v>0</v>
      </c>
      <c r="G51" s="20"/>
      <c r="H51" s="4">
        <f t="shared" si="2"/>
        <v>0</v>
      </c>
      <c r="I51" s="4"/>
    </row>
    <row r="52" spans="1:9" ht="20.100000000000001" customHeight="1">
      <c r="A52" s="78" t="s">
        <v>60</v>
      </c>
      <c r="B52" s="83" t="s">
        <v>189</v>
      </c>
      <c r="C52" s="80"/>
      <c r="D52" s="2"/>
      <c r="E52" s="3"/>
      <c r="F52" s="71">
        <v>0</v>
      </c>
      <c r="G52" s="30"/>
      <c r="H52" s="4">
        <f t="shared" si="2"/>
        <v>0</v>
      </c>
      <c r="I52" s="4"/>
    </row>
    <row r="53" spans="1:9" ht="20.100000000000001" customHeight="1">
      <c r="A53" s="103"/>
      <c r="B53" s="104" t="s">
        <v>99</v>
      </c>
      <c r="C53" s="105" t="s">
        <v>100</v>
      </c>
      <c r="D53" s="105" t="s">
        <v>97</v>
      </c>
      <c r="E53" s="106" t="s">
        <v>98</v>
      </c>
      <c r="F53" s="71">
        <v>1</v>
      </c>
      <c r="G53" s="107"/>
      <c r="H53" s="4">
        <f t="shared" si="2"/>
        <v>0</v>
      </c>
      <c r="I53" s="4"/>
    </row>
    <row r="54" spans="1:9" ht="20.100000000000001" customHeight="1">
      <c r="A54" s="103"/>
      <c r="B54" s="104" t="s">
        <v>101</v>
      </c>
      <c r="C54" s="105" t="s">
        <v>102</v>
      </c>
      <c r="D54" s="105" t="s">
        <v>97</v>
      </c>
      <c r="E54" s="106" t="s">
        <v>19</v>
      </c>
      <c r="F54" s="71">
        <v>1</v>
      </c>
      <c r="G54" s="107"/>
      <c r="H54" s="4">
        <f t="shared" si="2"/>
        <v>0</v>
      </c>
      <c r="I54" s="4"/>
    </row>
    <row r="55" spans="1:9" ht="20.100000000000001" customHeight="1">
      <c r="A55" s="103"/>
      <c r="B55" s="104" t="s">
        <v>103</v>
      </c>
      <c r="C55" s="105" t="s">
        <v>104</v>
      </c>
      <c r="D55" s="105" t="s">
        <v>97</v>
      </c>
      <c r="E55" s="106" t="s">
        <v>19</v>
      </c>
      <c r="F55" s="71">
        <v>2</v>
      </c>
      <c r="G55" s="107"/>
      <c r="H55" s="4">
        <f t="shared" si="2"/>
        <v>0</v>
      </c>
      <c r="I55" s="4"/>
    </row>
    <row r="56" spans="1:9" ht="20.100000000000001" customHeight="1">
      <c r="A56" s="103"/>
      <c r="B56" s="104" t="s">
        <v>105</v>
      </c>
      <c r="C56" s="105" t="s">
        <v>106</v>
      </c>
      <c r="D56" s="105" t="s">
        <v>97</v>
      </c>
      <c r="E56" s="106" t="s">
        <v>19</v>
      </c>
      <c r="F56" s="71">
        <v>4</v>
      </c>
      <c r="G56" s="107"/>
      <c r="H56" s="4">
        <f t="shared" si="2"/>
        <v>0</v>
      </c>
      <c r="I56" s="4"/>
    </row>
    <row r="57" spans="1:9" ht="30">
      <c r="A57" s="103"/>
      <c r="B57" s="104" t="s">
        <v>22</v>
      </c>
      <c r="C57" s="105" t="s">
        <v>143</v>
      </c>
      <c r="D57" s="105" t="s">
        <v>107</v>
      </c>
      <c r="E57" s="106" t="s">
        <v>21</v>
      </c>
      <c r="F57" s="71">
        <v>100</v>
      </c>
      <c r="G57" s="107"/>
      <c r="H57" s="4">
        <f t="shared" si="2"/>
        <v>0</v>
      </c>
      <c r="I57" s="4"/>
    </row>
    <row r="58" spans="1:9" ht="42" customHeight="1">
      <c r="A58" s="103"/>
      <c r="B58" s="104" t="s">
        <v>108</v>
      </c>
      <c r="C58" s="105" t="s">
        <v>140</v>
      </c>
      <c r="D58" s="105" t="s">
        <v>107</v>
      </c>
      <c r="E58" s="106" t="s">
        <v>21</v>
      </c>
      <c r="F58" s="71">
        <v>20</v>
      </c>
      <c r="G58" s="107"/>
      <c r="H58" s="4">
        <f t="shared" si="2"/>
        <v>0</v>
      </c>
      <c r="I58" s="4"/>
    </row>
    <row r="59" spans="1:9" ht="45">
      <c r="A59" s="103"/>
      <c r="B59" s="104" t="s">
        <v>109</v>
      </c>
      <c r="C59" s="105" t="s">
        <v>141</v>
      </c>
      <c r="D59" s="105" t="s">
        <v>107</v>
      </c>
      <c r="E59" s="106" t="s">
        <v>21</v>
      </c>
      <c r="F59" s="71">
        <v>200</v>
      </c>
      <c r="G59" s="107"/>
      <c r="H59" s="4">
        <f t="shared" si="2"/>
        <v>0</v>
      </c>
      <c r="I59" s="4"/>
    </row>
    <row r="60" spans="1:9" ht="30">
      <c r="A60" s="103"/>
      <c r="B60" s="104" t="s">
        <v>20</v>
      </c>
      <c r="C60" s="105" t="s">
        <v>321</v>
      </c>
      <c r="D60" s="105" t="s">
        <v>107</v>
      </c>
      <c r="E60" s="106" t="s">
        <v>21</v>
      </c>
      <c r="F60" s="71">
        <v>150</v>
      </c>
      <c r="G60" s="107"/>
      <c r="H60" s="4">
        <f t="shared" si="2"/>
        <v>0</v>
      </c>
      <c r="I60" s="4"/>
    </row>
    <row r="61" spans="1:9" ht="30">
      <c r="A61" s="103"/>
      <c r="B61" s="104" t="s">
        <v>110</v>
      </c>
      <c r="C61" s="105" t="s">
        <v>142</v>
      </c>
      <c r="D61" s="105" t="s">
        <v>107</v>
      </c>
      <c r="E61" s="106" t="s">
        <v>21</v>
      </c>
      <c r="F61" s="71">
        <v>70</v>
      </c>
      <c r="G61" s="107"/>
      <c r="H61" s="4">
        <f t="shared" si="2"/>
        <v>0</v>
      </c>
      <c r="I61" s="4"/>
    </row>
    <row r="62" spans="1:9">
      <c r="A62" s="103"/>
      <c r="B62" s="104" t="s">
        <v>111</v>
      </c>
      <c r="C62" s="105" t="s">
        <v>43</v>
      </c>
      <c r="D62" s="105" t="s">
        <v>25</v>
      </c>
      <c r="E62" s="106" t="s">
        <v>21</v>
      </c>
      <c r="F62" s="71">
        <v>100</v>
      </c>
      <c r="G62" s="107"/>
      <c r="H62" s="4">
        <f t="shared" si="2"/>
        <v>0</v>
      </c>
      <c r="I62" s="4"/>
    </row>
    <row r="63" spans="1:9">
      <c r="A63" s="103"/>
      <c r="B63" s="104" t="s">
        <v>23</v>
      </c>
      <c r="C63" s="105" t="s">
        <v>24</v>
      </c>
      <c r="D63" s="105" t="s">
        <v>25</v>
      </c>
      <c r="E63" s="106" t="s">
        <v>21</v>
      </c>
      <c r="F63" s="71">
        <v>100</v>
      </c>
      <c r="G63" s="107"/>
      <c r="H63" s="4">
        <f t="shared" si="2"/>
        <v>0</v>
      </c>
      <c r="I63" s="4"/>
    </row>
    <row r="64" spans="1:9" ht="20.100000000000001" customHeight="1">
      <c r="A64" s="84" t="s">
        <v>61</v>
      </c>
      <c r="B64" s="83" t="s">
        <v>112</v>
      </c>
      <c r="C64" s="82"/>
      <c r="D64" s="79"/>
      <c r="E64" s="134"/>
      <c r="F64" s="71"/>
      <c r="G64" s="86"/>
      <c r="H64" s="4"/>
      <c r="I64" s="4"/>
    </row>
    <row r="65" spans="1:9" ht="20.100000000000001" customHeight="1">
      <c r="A65" s="103"/>
      <c r="B65" s="104" t="s">
        <v>26</v>
      </c>
      <c r="C65" s="105" t="s">
        <v>144</v>
      </c>
      <c r="D65" s="105" t="s">
        <v>25</v>
      </c>
      <c r="E65" s="106" t="s">
        <v>19</v>
      </c>
      <c r="F65" s="71">
        <v>20</v>
      </c>
      <c r="G65" s="107"/>
      <c r="H65" s="4">
        <f t="shared" si="2"/>
        <v>0</v>
      </c>
      <c r="I65" s="4"/>
    </row>
    <row r="66" spans="1:9" ht="27.75" customHeight="1">
      <c r="A66" s="103"/>
      <c r="B66" s="104" t="s">
        <v>27</v>
      </c>
      <c r="C66" s="105" t="s">
        <v>113</v>
      </c>
      <c r="D66" s="105" t="s">
        <v>25</v>
      </c>
      <c r="E66" s="106" t="s">
        <v>28</v>
      </c>
      <c r="F66" s="71">
        <v>20</v>
      </c>
      <c r="G66" s="107"/>
      <c r="H66" s="4">
        <f t="shared" si="2"/>
        <v>0</v>
      </c>
      <c r="I66" s="4"/>
    </row>
    <row r="67" spans="1:9" ht="24" customHeight="1">
      <c r="A67" s="103"/>
      <c r="B67" s="104" t="s">
        <v>115</v>
      </c>
      <c r="C67" s="105" t="s">
        <v>116</v>
      </c>
      <c r="D67" s="105" t="s">
        <v>114</v>
      </c>
      <c r="E67" s="106" t="s">
        <v>28</v>
      </c>
      <c r="F67" s="71">
        <v>2</v>
      </c>
      <c r="G67" s="107"/>
      <c r="H67" s="4">
        <f t="shared" ref="H67:H90" si="3">F67*G67</f>
        <v>0</v>
      </c>
      <c r="I67" s="4"/>
    </row>
    <row r="68" spans="1:9" ht="20.100000000000001" customHeight="1">
      <c r="A68" s="84" t="s">
        <v>63</v>
      </c>
      <c r="B68" s="83" t="s">
        <v>117</v>
      </c>
      <c r="C68" s="82"/>
      <c r="D68" s="79"/>
      <c r="E68" s="134"/>
      <c r="F68" s="71"/>
      <c r="G68" s="86"/>
      <c r="H68" s="4"/>
      <c r="I68" s="4"/>
    </row>
    <row r="69" spans="1:9" ht="120">
      <c r="A69" s="103"/>
      <c r="B69" s="104" t="s">
        <v>12</v>
      </c>
      <c r="C69" s="105" t="s">
        <v>145</v>
      </c>
      <c r="D69" s="105" t="s">
        <v>146</v>
      </c>
      <c r="E69" s="106" t="s">
        <v>16</v>
      </c>
      <c r="F69" s="71">
        <v>120</v>
      </c>
      <c r="G69" s="107"/>
      <c r="H69" s="4">
        <f t="shared" si="3"/>
        <v>0</v>
      </c>
      <c r="I69" s="100"/>
    </row>
    <row r="70" spans="1:9" ht="20.100000000000001" customHeight="1">
      <c r="A70" s="78" t="s">
        <v>118</v>
      </c>
      <c r="B70" s="83" t="s">
        <v>119</v>
      </c>
      <c r="C70" s="80"/>
      <c r="D70" s="2"/>
      <c r="E70" s="3"/>
      <c r="F70" s="71"/>
      <c r="G70" s="30"/>
      <c r="H70" s="4">
        <f t="shared" si="3"/>
        <v>0</v>
      </c>
      <c r="I70" s="4"/>
    </row>
    <row r="71" spans="1:9">
      <c r="A71" s="35"/>
      <c r="B71" s="10" t="s">
        <v>121</v>
      </c>
      <c r="C71" s="2" t="s">
        <v>122</v>
      </c>
      <c r="D71" s="2" t="s">
        <v>120</v>
      </c>
      <c r="E71" s="3" t="s">
        <v>28</v>
      </c>
      <c r="F71" s="71">
        <v>6</v>
      </c>
      <c r="G71" s="32"/>
      <c r="H71" s="4">
        <f t="shared" si="3"/>
        <v>0</v>
      </c>
      <c r="I71" s="4"/>
    </row>
    <row r="72" spans="1:9" ht="20.100000000000001" customHeight="1">
      <c r="A72" s="33" t="s">
        <v>302</v>
      </c>
      <c r="B72" s="124" t="s">
        <v>123</v>
      </c>
      <c r="C72" s="125"/>
      <c r="D72" s="2"/>
      <c r="E72" s="3"/>
      <c r="F72" s="71"/>
      <c r="G72" s="21"/>
      <c r="H72" s="4">
        <f t="shared" si="3"/>
        <v>0</v>
      </c>
      <c r="I72" s="4"/>
    </row>
    <row r="73" spans="1:9" ht="39.75" customHeight="1">
      <c r="A73" s="35">
        <v>1</v>
      </c>
      <c r="B73" s="164" t="s">
        <v>300</v>
      </c>
      <c r="C73" s="165" t="s">
        <v>301</v>
      </c>
      <c r="D73" s="2" t="s">
        <v>124</v>
      </c>
      <c r="E73" s="167" t="s">
        <v>28</v>
      </c>
      <c r="F73" s="71">
        <v>1</v>
      </c>
      <c r="G73" s="172"/>
      <c r="H73" s="4">
        <f t="shared" si="3"/>
        <v>0</v>
      </c>
      <c r="I73" s="4"/>
    </row>
    <row r="74" spans="1:9" ht="20.100000000000001" customHeight="1">
      <c r="A74" s="35">
        <v>2</v>
      </c>
      <c r="B74" s="83" t="s">
        <v>125</v>
      </c>
      <c r="C74" s="83"/>
      <c r="D74" s="79"/>
      <c r="E74" s="134"/>
      <c r="F74" s="71"/>
      <c r="G74" s="86"/>
      <c r="H74" s="4">
        <f t="shared" si="3"/>
        <v>0</v>
      </c>
      <c r="I74" s="4"/>
    </row>
    <row r="75" spans="1:9" ht="20.100000000000001" customHeight="1">
      <c r="A75" s="35">
        <v>3</v>
      </c>
      <c r="B75" s="10" t="s">
        <v>38</v>
      </c>
      <c r="C75" s="2" t="s">
        <v>39</v>
      </c>
      <c r="D75" s="2" t="s">
        <v>303</v>
      </c>
      <c r="E75" s="3" t="s">
        <v>21</v>
      </c>
      <c r="F75" s="71">
        <v>35</v>
      </c>
      <c r="G75" s="32"/>
      <c r="H75" s="4">
        <f t="shared" si="3"/>
        <v>0</v>
      </c>
      <c r="I75" s="4"/>
    </row>
    <row r="76" spans="1:9" ht="35.25" customHeight="1">
      <c r="A76" s="35">
        <v>5</v>
      </c>
      <c r="B76" s="10" t="s">
        <v>40</v>
      </c>
      <c r="C76" s="2" t="s">
        <v>41</v>
      </c>
      <c r="D76" s="2"/>
      <c r="E76" s="3" t="s">
        <v>21</v>
      </c>
      <c r="F76" s="71">
        <v>30</v>
      </c>
      <c r="G76" s="32"/>
      <c r="H76" s="4">
        <f t="shared" si="3"/>
        <v>0</v>
      </c>
      <c r="I76" s="4"/>
    </row>
    <row r="77" spans="1:9" ht="42.75" customHeight="1">
      <c r="A77" s="35">
        <v>6</v>
      </c>
      <c r="B77" s="164" t="s">
        <v>22</v>
      </c>
      <c r="C77" s="165" t="s">
        <v>324</v>
      </c>
      <c r="D77" s="165" t="s">
        <v>107</v>
      </c>
      <c r="E77" s="167" t="s">
        <v>21</v>
      </c>
      <c r="F77" s="71">
        <v>90</v>
      </c>
      <c r="G77" s="172"/>
      <c r="H77" s="4">
        <f t="shared" si="3"/>
        <v>0</v>
      </c>
      <c r="I77" s="4"/>
    </row>
    <row r="78" spans="1:9" ht="20.100000000000001" customHeight="1">
      <c r="A78" s="35">
        <v>7</v>
      </c>
      <c r="B78" s="10" t="s">
        <v>42</v>
      </c>
      <c r="C78" s="2" t="s">
        <v>43</v>
      </c>
      <c r="D78" s="2" t="s">
        <v>44</v>
      </c>
      <c r="E78" s="3" t="s">
        <v>21</v>
      </c>
      <c r="F78" s="71">
        <v>50</v>
      </c>
      <c r="G78" s="32"/>
      <c r="H78" s="4">
        <f t="shared" si="3"/>
        <v>0</v>
      </c>
      <c r="I78" s="4"/>
    </row>
    <row r="79" spans="1:9" ht="20.100000000000001" customHeight="1">
      <c r="A79" s="35">
        <v>8</v>
      </c>
      <c r="B79" s="10" t="s">
        <v>45</v>
      </c>
      <c r="C79" s="2" t="s">
        <v>322</v>
      </c>
      <c r="D79" s="2"/>
      <c r="E79" s="3" t="s">
        <v>28</v>
      </c>
      <c r="F79" s="71">
        <v>1</v>
      </c>
      <c r="G79" s="32"/>
      <c r="H79" s="4">
        <f t="shared" si="3"/>
        <v>0</v>
      </c>
      <c r="I79" s="4"/>
    </row>
    <row r="80" spans="1:9" ht="30">
      <c r="A80" s="35">
        <v>9</v>
      </c>
      <c r="B80" s="10" t="s">
        <v>126</v>
      </c>
      <c r="C80" s="2" t="s">
        <v>323</v>
      </c>
      <c r="D80" s="2" t="s">
        <v>147</v>
      </c>
      <c r="E80" s="3" t="s">
        <v>28</v>
      </c>
      <c r="F80" s="71">
        <v>1</v>
      </c>
      <c r="G80" s="32"/>
      <c r="H80" s="4">
        <f t="shared" si="3"/>
        <v>0</v>
      </c>
      <c r="I80" s="100"/>
    </row>
    <row r="81" spans="1:9">
      <c r="A81" s="35"/>
      <c r="B81" s="220"/>
      <c r="C81" s="221"/>
      <c r="D81" s="2"/>
      <c r="E81" s="3"/>
      <c r="F81" s="71"/>
      <c r="G81" s="32"/>
      <c r="H81" s="4"/>
      <c r="I81" s="100"/>
    </row>
    <row r="82" spans="1:9" ht="20.100000000000001" customHeight="1">
      <c r="A82" s="154"/>
      <c r="B82" s="247" t="s">
        <v>149</v>
      </c>
      <c r="C82" s="248"/>
      <c r="D82" s="2"/>
      <c r="E82" s="3"/>
      <c r="F82" s="36"/>
      <c r="G82" s="155"/>
      <c r="H82" s="23">
        <f t="shared" si="3"/>
        <v>0</v>
      </c>
      <c r="I82" s="4"/>
    </row>
    <row r="83" spans="1:9" ht="20.100000000000001" customHeight="1">
      <c r="A83" s="14">
        <v>1</v>
      </c>
      <c r="B83" s="84" t="s">
        <v>12</v>
      </c>
      <c r="C83" s="2" t="s">
        <v>150</v>
      </c>
      <c r="D83" s="2"/>
      <c r="E83" s="3" t="s">
        <v>151</v>
      </c>
      <c r="F83" s="36">
        <v>2</v>
      </c>
      <c r="G83" s="20"/>
      <c r="H83" s="4">
        <f t="shared" si="3"/>
        <v>0</v>
      </c>
      <c r="I83" s="4"/>
    </row>
    <row r="84" spans="1:9" ht="20.100000000000001" customHeight="1">
      <c r="A84" s="14">
        <v>2</v>
      </c>
      <c r="B84" s="84" t="s">
        <v>12</v>
      </c>
      <c r="C84" s="2" t="s">
        <v>152</v>
      </c>
      <c r="D84" s="2"/>
      <c r="E84" s="3" t="s">
        <v>151</v>
      </c>
      <c r="F84" s="36">
        <v>3</v>
      </c>
      <c r="G84" s="20"/>
      <c r="H84" s="4">
        <f t="shared" si="3"/>
        <v>0</v>
      </c>
      <c r="I84" s="4"/>
    </row>
    <row r="85" spans="1:9" ht="45">
      <c r="A85" s="14">
        <v>3</v>
      </c>
      <c r="B85" s="84" t="s">
        <v>12</v>
      </c>
      <c r="C85" s="156" t="s">
        <v>153</v>
      </c>
      <c r="D85" s="156" t="s">
        <v>154</v>
      </c>
      <c r="E85" s="146" t="s">
        <v>19</v>
      </c>
      <c r="F85" s="123">
        <v>4</v>
      </c>
      <c r="G85" s="157"/>
      <c r="H85" s="4">
        <f t="shared" si="3"/>
        <v>0</v>
      </c>
      <c r="I85" s="4"/>
    </row>
    <row r="86" spans="1:9" ht="45">
      <c r="A86" s="14">
        <v>4</v>
      </c>
      <c r="B86" s="84" t="s">
        <v>12</v>
      </c>
      <c r="C86" s="156" t="s">
        <v>155</v>
      </c>
      <c r="D86" s="156" t="s">
        <v>156</v>
      </c>
      <c r="E86" s="3" t="s">
        <v>19</v>
      </c>
      <c r="F86" s="123">
        <v>1</v>
      </c>
      <c r="G86" s="158"/>
      <c r="H86" s="4">
        <f t="shared" si="3"/>
        <v>0</v>
      </c>
      <c r="I86" s="4"/>
    </row>
    <row r="87" spans="1:9" ht="45">
      <c r="A87" s="14">
        <v>5</v>
      </c>
      <c r="B87" s="84" t="s">
        <v>12</v>
      </c>
      <c r="C87" s="156" t="s">
        <v>157</v>
      </c>
      <c r="D87" s="156" t="s">
        <v>158</v>
      </c>
      <c r="E87" s="3" t="s">
        <v>19</v>
      </c>
      <c r="F87" s="123">
        <v>1</v>
      </c>
      <c r="G87" s="158"/>
      <c r="H87" s="4">
        <f t="shared" si="3"/>
        <v>0</v>
      </c>
      <c r="I87" s="4"/>
    </row>
    <row r="88" spans="1:9" ht="41.25" customHeight="1">
      <c r="A88" s="14">
        <v>6</v>
      </c>
      <c r="B88" s="84" t="s">
        <v>12</v>
      </c>
      <c r="C88" s="156" t="s">
        <v>159</v>
      </c>
      <c r="D88" s="156" t="s">
        <v>160</v>
      </c>
      <c r="E88" s="3" t="s">
        <v>19</v>
      </c>
      <c r="F88" s="123">
        <v>1</v>
      </c>
      <c r="G88" s="158"/>
      <c r="H88" s="4">
        <f t="shared" si="3"/>
        <v>0</v>
      </c>
      <c r="I88" s="4"/>
    </row>
    <row r="89" spans="1:9" ht="45">
      <c r="A89" s="14">
        <v>7</v>
      </c>
      <c r="B89" s="84" t="s">
        <v>12</v>
      </c>
      <c r="C89" s="156" t="s">
        <v>161</v>
      </c>
      <c r="D89" s="156" t="s">
        <v>162</v>
      </c>
      <c r="E89" s="3" t="s">
        <v>28</v>
      </c>
      <c r="F89" s="123">
        <v>1</v>
      </c>
      <c r="G89" s="158"/>
      <c r="H89" s="4">
        <f t="shared" si="3"/>
        <v>0</v>
      </c>
      <c r="I89" s="4"/>
    </row>
    <row r="90" spans="1:9" ht="45">
      <c r="A90" s="14">
        <v>8</v>
      </c>
      <c r="B90" s="84" t="s">
        <v>12</v>
      </c>
      <c r="C90" s="156" t="s">
        <v>163</v>
      </c>
      <c r="D90" s="156" t="s">
        <v>164</v>
      </c>
      <c r="E90" s="3" t="s">
        <v>17</v>
      </c>
      <c r="F90" s="123">
        <v>1</v>
      </c>
      <c r="G90" s="158"/>
      <c r="H90" s="4">
        <f t="shared" si="3"/>
        <v>0</v>
      </c>
      <c r="I90" s="4"/>
    </row>
    <row r="91" spans="1:9" ht="20.100000000000001" customHeight="1">
      <c r="A91" s="193"/>
      <c r="B91" s="194" t="s">
        <v>148</v>
      </c>
      <c r="C91" s="118"/>
      <c r="D91" s="118"/>
      <c r="E91" s="119"/>
      <c r="F91" s="120"/>
      <c r="G91" s="195"/>
      <c r="H91" s="121">
        <f>SUM(H10:H90)</f>
        <v>0</v>
      </c>
      <c r="I91" s="122"/>
    </row>
    <row r="92" spans="1:9">
      <c r="B92" s="42" t="s">
        <v>9</v>
      </c>
      <c r="C92" s="43"/>
      <c r="D92" s="44"/>
      <c r="E92" s="45"/>
    </row>
    <row r="93" spans="1:9">
      <c r="B93" s="46" t="s">
        <v>10</v>
      </c>
      <c r="C93" s="141"/>
      <c r="D93" s="141"/>
      <c r="E93" s="48"/>
      <c r="F93" s="52"/>
      <c r="G93" s="49"/>
      <c r="H93" s="28"/>
      <c r="I93" s="50"/>
    </row>
    <row r="94" spans="1:9">
      <c r="B94" s="46" t="s">
        <v>11</v>
      </c>
      <c r="C94" s="141"/>
      <c r="D94" s="141"/>
      <c r="E94" s="48"/>
      <c r="F94" s="52"/>
      <c r="G94" s="49"/>
      <c r="H94" s="28"/>
      <c r="I94" s="50"/>
    </row>
    <row r="95" spans="1:9">
      <c r="B95" s="46" t="s">
        <v>13</v>
      </c>
      <c r="C95" s="141"/>
      <c r="D95" s="141"/>
      <c r="E95" s="48"/>
      <c r="F95" s="52"/>
      <c r="G95" s="49"/>
      <c r="H95" s="28"/>
      <c r="I95" s="50"/>
    </row>
    <row r="96" spans="1:9">
      <c r="B96" s="42"/>
      <c r="C96" s="45"/>
      <c r="D96" s="44"/>
      <c r="E96" s="45"/>
    </row>
    <row r="97" spans="2:9">
      <c r="B97" s="250"/>
      <c r="C97" s="250"/>
      <c r="D97" s="250"/>
      <c r="E97" s="250"/>
      <c r="F97" s="249"/>
      <c r="G97" s="249"/>
      <c r="H97" s="249"/>
      <c r="I97" s="249"/>
    </row>
    <row r="98" spans="2:9">
      <c r="C98" s="110"/>
      <c r="D98" s="77"/>
      <c r="I98" s="112"/>
    </row>
    <row r="99" spans="2:9">
      <c r="C99" s="110"/>
      <c r="D99" s="77"/>
      <c r="I99" s="112"/>
    </row>
    <row r="100" spans="2:9">
      <c r="C100" s="110"/>
      <c r="D100" s="77"/>
      <c r="I100" s="112"/>
    </row>
    <row r="101" spans="2:9">
      <c r="C101" s="110"/>
      <c r="D101" s="77"/>
      <c r="E101" s="113"/>
      <c r="I101" s="114"/>
    </row>
    <row r="102" spans="2:9">
      <c r="C102" s="110"/>
      <c r="D102" s="77"/>
      <c r="E102" s="113"/>
      <c r="I102" s="114"/>
    </row>
    <row r="103" spans="2:9">
      <c r="B103" s="250"/>
      <c r="C103" s="250"/>
      <c r="D103" s="250"/>
      <c r="E103" s="250"/>
      <c r="F103" s="251"/>
      <c r="G103" s="251"/>
      <c r="H103" s="251"/>
      <c r="I103" s="251"/>
    </row>
  </sheetData>
  <mergeCells count="24">
    <mergeCell ref="F97:I97"/>
    <mergeCell ref="B103:C103"/>
    <mergeCell ref="D103:E103"/>
    <mergeCell ref="F103:I103"/>
    <mergeCell ref="B97:C97"/>
    <mergeCell ref="D97:E97"/>
    <mergeCell ref="B10:C10"/>
    <mergeCell ref="B34:C34"/>
    <mergeCell ref="B35:C35"/>
    <mergeCell ref="B51:C51"/>
    <mergeCell ref="B82:C82"/>
    <mergeCell ref="A2:I2"/>
    <mergeCell ref="A4:H4"/>
    <mergeCell ref="A5:H5"/>
    <mergeCell ref="A6:H6"/>
    <mergeCell ref="A8:A9"/>
    <mergeCell ref="B8:B9"/>
    <mergeCell ref="C8:C9"/>
    <mergeCell ref="D8:D9"/>
    <mergeCell ref="E8:E9"/>
    <mergeCell ref="F8:F9"/>
    <mergeCell ref="G8:G9"/>
    <mergeCell ref="H8:H9"/>
    <mergeCell ref="I8:I9"/>
  </mergeCells>
  <printOptions horizontalCentered="1"/>
  <pageMargins left="0.19685039370078741" right="0.19685039370078741" top="0.27559055118110237" bottom="0.39370078740157483" header="0.23622047244094491" footer="0.15748031496062992"/>
  <pageSetup paperSize="9" scale="96"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67"/>
  <sheetViews>
    <sheetView topLeftCell="A36" zoomScale="85" zoomScaleNormal="85" workbookViewId="0">
      <selection activeCell="G19" sqref="G19"/>
    </sheetView>
  </sheetViews>
  <sheetFormatPr defaultRowHeight="15"/>
  <cols>
    <col min="1" max="1" width="5.7109375" style="136" customWidth="1"/>
    <col min="2" max="2" width="9" style="136" hidden="1" customWidth="1"/>
    <col min="3" max="3" width="9.85546875" style="136" customWidth="1"/>
    <col min="4" max="4" width="27.7109375" style="136" customWidth="1"/>
    <col min="5" max="5" width="43" style="136" customWidth="1"/>
    <col min="6" max="6" width="5.7109375" style="136" customWidth="1"/>
    <col min="7" max="7" width="9.140625" style="137" customWidth="1"/>
    <col min="8" max="8" width="14.140625" style="136" customWidth="1"/>
    <col min="9" max="9" width="20" style="136" customWidth="1"/>
    <col min="10" max="10" width="9.140625" style="153"/>
    <col min="11" max="18" width="9.140625" style="138"/>
    <col min="19" max="16384" width="9.140625" style="136"/>
  </cols>
  <sheetData>
    <row r="1" spans="1:10" ht="21.75" customHeight="1"/>
    <row r="2" spans="1:10" ht="27.75" customHeight="1">
      <c r="A2" s="267" t="s">
        <v>329</v>
      </c>
      <c r="B2" s="267"/>
      <c r="C2" s="267"/>
      <c r="D2" s="267"/>
      <c r="E2" s="267"/>
      <c r="F2" s="267"/>
      <c r="G2" s="267"/>
      <c r="H2" s="267"/>
      <c r="I2" s="267"/>
    </row>
    <row r="3" spans="1:10" s="7" customFormat="1">
      <c r="A3" s="111"/>
      <c r="B3" s="111"/>
      <c r="C3" s="225" t="s">
        <v>250</v>
      </c>
      <c r="D3" s="225"/>
      <c r="E3" s="225"/>
      <c r="F3" s="225"/>
      <c r="G3" s="17"/>
    </row>
    <row r="4" spans="1:10" s="7" customFormat="1">
      <c r="A4" s="111"/>
      <c r="B4" s="111"/>
      <c r="C4" s="226" t="s">
        <v>297</v>
      </c>
      <c r="D4" s="226"/>
      <c r="E4" s="226"/>
      <c r="F4" s="8"/>
      <c r="G4" s="17"/>
    </row>
    <row r="5" spans="1:10" s="7" customFormat="1" ht="18.75" customHeight="1">
      <c r="A5" s="111"/>
      <c r="B5" s="111"/>
      <c r="C5" s="226" t="s">
        <v>50</v>
      </c>
      <c r="D5" s="226"/>
      <c r="E5" s="226"/>
      <c r="F5" s="226"/>
      <c r="G5" s="17"/>
    </row>
    <row r="6" spans="1:10" ht="11.25" customHeight="1">
      <c r="A6" s="116"/>
      <c r="B6" s="116"/>
      <c r="C6" s="116"/>
      <c r="D6" s="116"/>
      <c r="E6" s="37"/>
      <c r="F6" s="116"/>
      <c r="G6" s="126"/>
      <c r="H6" s="116"/>
      <c r="I6" s="116"/>
    </row>
    <row r="7" spans="1:10" ht="17.25" customHeight="1">
      <c r="A7" s="233" t="s">
        <v>12</v>
      </c>
      <c r="B7" s="40"/>
      <c r="C7" s="233" t="s">
        <v>165</v>
      </c>
      <c r="D7" s="233" t="s">
        <v>166</v>
      </c>
      <c r="E7" s="233" t="s">
        <v>167</v>
      </c>
      <c r="F7" s="233" t="s">
        <v>168</v>
      </c>
      <c r="G7" s="261" t="s">
        <v>169</v>
      </c>
      <c r="H7" s="233" t="s">
        <v>187</v>
      </c>
      <c r="I7" s="233" t="s">
        <v>188</v>
      </c>
      <c r="J7" s="255" t="s">
        <v>186</v>
      </c>
    </row>
    <row r="8" spans="1:10" ht="33" customHeight="1">
      <c r="A8" s="233"/>
      <c r="B8" s="40" t="s">
        <v>170</v>
      </c>
      <c r="C8" s="233"/>
      <c r="D8" s="233"/>
      <c r="E8" s="233"/>
      <c r="F8" s="233"/>
      <c r="G8" s="261"/>
      <c r="H8" s="233"/>
      <c r="I8" s="233"/>
      <c r="J8" s="256"/>
    </row>
    <row r="9" spans="1:10" ht="33" customHeight="1">
      <c r="A9" s="135" t="s">
        <v>127</v>
      </c>
      <c r="B9" s="35"/>
      <c r="C9" s="262" t="s">
        <v>247</v>
      </c>
      <c r="D9" s="263"/>
      <c r="E9" s="263"/>
      <c r="F9" s="263"/>
      <c r="G9" s="263"/>
      <c r="H9" s="264"/>
      <c r="I9" s="133"/>
      <c r="J9" s="80"/>
    </row>
    <row r="10" spans="1:10" ht="33" customHeight="1">
      <c r="A10" s="128">
        <v>1</v>
      </c>
      <c r="B10" s="35"/>
      <c r="C10" s="164" t="s">
        <v>293</v>
      </c>
      <c r="D10" s="203" t="s">
        <v>248</v>
      </c>
      <c r="E10" s="180" t="s">
        <v>294</v>
      </c>
      <c r="F10" s="151" t="s">
        <v>16</v>
      </c>
      <c r="G10" s="222">
        <v>23</v>
      </c>
      <c r="H10" s="152"/>
      <c r="I10" s="133">
        <f t="shared" ref="I10" si="0">G10*H10</f>
        <v>0</v>
      </c>
      <c r="J10" s="80"/>
    </row>
    <row r="11" spans="1:10" s="129" customFormat="1" ht="24" customHeight="1">
      <c r="A11" s="135" t="s">
        <v>129</v>
      </c>
      <c r="B11" s="35"/>
      <c r="C11" s="262" t="s">
        <v>304</v>
      </c>
      <c r="D11" s="263"/>
      <c r="E11" s="263"/>
      <c r="F11" s="263"/>
      <c r="G11" s="263"/>
      <c r="H11" s="264"/>
      <c r="I11" s="133"/>
      <c r="J11" s="80"/>
    </row>
    <row r="12" spans="1:10" s="129" customFormat="1" ht="75">
      <c r="A12" s="128">
        <v>1</v>
      </c>
      <c r="B12" s="35">
        <v>10002</v>
      </c>
      <c r="C12" s="130" t="s">
        <v>131</v>
      </c>
      <c r="D12" s="149" t="s">
        <v>315</v>
      </c>
      <c r="E12" s="150" t="s">
        <v>185</v>
      </c>
      <c r="F12" s="151" t="s">
        <v>16</v>
      </c>
      <c r="G12" s="71">
        <v>31</v>
      </c>
      <c r="H12" s="152"/>
      <c r="I12" s="133">
        <f t="shared" ref="I12:I16" si="1">G12*H12</f>
        <v>0</v>
      </c>
      <c r="J12" s="80"/>
    </row>
    <row r="13" spans="1:10" s="129" customFormat="1" ht="45">
      <c r="A13" s="128">
        <v>2</v>
      </c>
      <c r="B13" s="35"/>
      <c r="C13" s="130" t="s">
        <v>12</v>
      </c>
      <c r="D13" s="131" t="s">
        <v>314</v>
      </c>
      <c r="E13" s="132" t="s">
        <v>220</v>
      </c>
      <c r="F13" s="151" t="s">
        <v>197</v>
      </c>
      <c r="G13" s="71">
        <v>85</v>
      </c>
      <c r="H13" s="132"/>
      <c r="I13" s="133">
        <f t="shared" si="1"/>
        <v>0</v>
      </c>
      <c r="J13" s="80"/>
    </row>
    <row r="14" spans="1:10" s="129" customFormat="1" ht="30">
      <c r="A14" s="128">
        <v>3</v>
      </c>
      <c r="B14" s="35"/>
      <c r="C14" s="213" t="s">
        <v>12</v>
      </c>
      <c r="D14" s="131" t="s">
        <v>305</v>
      </c>
      <c r="E14" s="132"/>
      <c r="F14" s="151" t="s">
        <v>16</v>
      </c>
      <c r="G14" s="71">
        <v>5</v>
      </c>
      <c r="H14" s="132"/>
      <c r="I14" s="133">
        <f t="shared" si="1"/>
        <v>0</v>
      </c>
      <c r="J14" s="80"/>
    </row>
    <row r="15" spans="1:10" s="129" customFormat="1" ht="24.75" customHeight="1">
      <c r="A15" s="196" t="s">
        <v>130</v>
      </c>
      <c r="B15" s="35"/>
      <c r="C15" s="262" t="s">
        <v>171</v>
      </c>
      <c r="D15" s="263"/>
      <c r="E15" s="263"/>
      <c r="F15" s="263"/>
      <c r="G15" s="263"/>
      <c r="H15" s="264"/>
      <c r="I15" s="133"/>
      <c r="J15" s="80"/>
    </row>
    <row r="16" spans="1:10" s="129" customFormat="1" ht="44.25" customHeight="1">
      <c r="A16" s="3">
        <v>1</v>
      </c>
      <c r="B16" s="35">
        <v>10002</v>
      </c>
      <c r="C16" s="10"/>
      <c r="D16" s="2" t="s">
        <v>172</v>
      </c>
      <c r="E16" s="2" t="s">
        <v>173</v>
      </c>
      <c r="F16" s="3" t="s">
        <v>133</v>
      </c>
      <c r="G16" s="71">
        <v>1</v>
      </c>
      <c r="H16" s="127"/>
      <c r="I16" s="133">
        <f t="shared" si="1"/>
        <v>0</v>
      </c>
      <c r="J16" s="80"/>
    </row>
    <row r="17" spans="1:10" s="129" customFormat="1" ht="44.25" customHeight="1">
      <c r="A17" s="196" t="s">
        <v>132</v>
      </c>
      <c r="B17" s="196"/>
      <c r="C17" s="252" t="s">
        <v>291</v>
      </c>
      <c r="D17" s="253"/>
      <c r="E17" s="254"/>
      <c r="F17" s="196"/>
      <c r="G17" s="196"/>
      <c r="H17" s="196"/>
      <c r="I17" s="196"/>
      <c r="J17" s="196"/>
    </row>
    <row r="18" spans="1:10" s="129" customFormat="1" ht="15.75">
      <c r="A18" s="3"/>
      <c r="B18" s="35"/>
      <c r="C18" s="182" t="s">
        <v>204</v>
      </c>
      <c r="D18" s="183" t="s">
        <v>208</v>
      </c>
      <c r="E18" s="184"/>
      <c r="F18" s="175"/>
      <c r="G18" s="174"/>
      <c r="H18" s="176"/>
      <c r="I18" s="176"/>
      <c r="J18" s="176"/>
    </row>
    <row r="19" spans="1:10" s="129" customFormat="1" ht="15.75">
      <c r="A19" s="3"/>
      <c r="B19" s="35"/>
      <c r="C19" s="164" t="s">
        <v>205</v>
      </c>
      <c r="D19" s="177" t="s">
        <v>249</v>
      </c>
      <c r="E19" s="165" t="s">
        <v>223</v>
      </c>
      <c r="F19" s="167" t="s">
        <v>16</v>
      </c>
      <c r="G19" s="181">
        <f>8*1.1</f>
        <v>8.8000000000000007</v>
      </c>
      <c r="H19" s="169"/>
      <c r="I19" s="4">
        <f t="shared" ref="I19:I43" si="2">G19*H19</f>
        <v>0</v>
      </c>
      <c r="J19" s="80"/>
    </row>
    <row r="20" spans="1:10" s="129" customFormat="1" ht="15.75">
      <c r="A20" s="3"/>
      <c r="B20" s="35"/>
      <c r="C20" s="164" t="s">
        <v>128</v>
      </c>
      <c r="D20" s="177" t="s">
        <v>198</v>
      </c>
      <c r="E20" s="165" t="s">
        <v>199</v>
      </c>
      <c r="F20" s="167" t="s">
        <v>30</v>
      </c>
      <c r="G20" s="173">
        <v>8</v>
      </c>
      <c r="H20" s="169"/>
      <c r="I20" s="4">
        <f t="shared" si="2"/>
        <v>0</v>
      </c>
      <c r="J20" s="80"/>
    </row>
    <row r="21" spans="1:10" s="129" customFormat="1" ht="15.75">
      <c r="A21" s="3"/>
      <c r="B21" s="35"/>
      <c r="C21" s="164"/>
      <c r="D21" s="178" t="s">
        <v>200</v>
      </c>
      <c r="E21" s="165"/>
      <c r="F21" s="167"/>
      <c r="G21" s="173"/>
      <c r="H21" s="179"/>
      <c r="I21" s="4">
        <f t="shared" si="2"/>
        <v>0</v>
      </c>
      <c r="J21" s="80"/>
    </row>
    <row r="22" spans="1:10" s="129" customFormat="1" ht="89.25">
      <c r="A22" s="3"/>
      <c r="B22" s="35"/>
      <c r="C22" s="164"/>
      <c r="D22" s="178" t="s">
        <v>201</v>
      </c>
      <c r="E22" s="180" t="s">
        <v>206</v>
      </c>
      <c r="F22" s="167"/>
      <c r="G22" s="173"/>
      <c r="H22" s="179"/>
      <c r="I22" s="4"/>
      <c r="J22" s="80"/>
    </row>
    <row r="23" spans="1:10" s="129" customFormat="1" ht="102">
      <c r="A23" s="3"/>
      <c r="B23" s="35"/>
      <c r="C23" s="164"/>
      <c r="D23" s="178" t="s">
        <v>202</v>
      </c>
      <c r="E23" s="180" t="s">
        <v>207</v>
      </c>
      <c r="F23" s="167"/>
      <c r="G23" s="173"/>
      <c r="H23" s="179"/>
      <c r="I23" s="4"/>
      <c r="J23" s="80"/>
    </row>
    <row r="24" spans="1:10" s="129" customFormat="1" ht="38.25">
      <c r="A24" s="3"/>
      <c r="B24" s="35"/>
      <c r="C24" s="164"/>
      <c r="D24" s="163" t="s">
        <v>203</v>
      </c>
      <c r="E24" s="180" t="s">
        <v>224</v>
      </c>
      <c r="F24" s="167"/>
      <c r="G24" s="173"/>
      <c r="H24" s="179"/>
      <c r="I24" s="4"/>
      <c r="J24" s="80"/>
    </row>
    <row r="25" spans="1:10" s="129" customFormat="1" ht="15.75">
      <c r="A25" s="202" t="s">
        <v>292</v>
      </c>
      <c r="B25" s="202"/>
      <c r="C25" s="252" t="s">
        <v>290</v>
      </c>
      <c r="D25" s="253"/>
      <c r="E25" s="254"/>
      <c r="F25" s="202"/>
      <c r="G25" s="202"/>
      <c r="H25" s="202"/>
      <c r="I25" s="4"/>
      <c r="J25" s="202"/>
    </row>
    <row r="26" spans="1:10" s="129" customFormat="1" ht="90">
      <c r="A26" s="185">
        <v>1</v>
      </c>
      <c r="B26" s="186" t="s">
        <v>251</v>
      </c>
      <c r="C26" s="186" t="s">
        <v>251</v>
      </c>
      <c r="D26" s="189" t="s">
        <v>252</v>
      </c>
      <c r="E26" s="190" t="s">
        <v>253</v>
      </c>
      <c r="F26" s="3" t="s">
        <v>16</v>
      </c>
      <c r="G26" s="187">
        <v>0.6</v>
      </c>
      <c r="H26" s="188"/>
      <c r="I26" s="4">
        <f t="shared" si="2"/>
        <v>0</v>
      </c>
      <c r="J26" s="202"/>
    </row>
    <row r="27" spans="1:10" s="129" customFormat="1" ht="60">
      <c r="A27" s="185">
        <v>2</v>
      </c>
      <c r="B27" s="186" t="s">
        <v>254</v>
      </c>
      <c r="C27" s="186" t="s">
        <v>254</v>
      </c>
      <c r="D27" s="189" t="s">
        <v>255</v>
      </c>
      <c r="E27" s="190" t="s">
        <v>256</v>
      </c>
      <c r="F27" s="3" t="s">
        <v>16</v>
      </c>
      <c r="G27" s="187">
        <v>0.6</v>
      </c>
      <c r="H27" s="188"/>
      <c r="I27" s="4">
        <f t="shared" si="2"/>
        <v>0</v>
      </c>
      <c r="J27" s="202"/>
    </row>
    <row r="28" spans="1:10" s="129" customFormat="1" ht="15.75">
      <c r="A28" s="206"/>
      <c r="B28" s="207" t="s">
        <v>257</v>
      </c>
      <c r="C28" s="207" t="s">
        <v>257</v>
      </c>
      <c r="D28" s="208"/>
      <c r="E28" s="209"/>
      <c r="F28" s="210"/>
      <c r="G28" s="211"/>
      <c r="H28" s="212"/>
      <c r="I28" s="212"/>
      <c r="J28" s="212"/>
    </row>
    <row r="29" spans="1:10" s="129" customFormat="1" ht="45">
      <c r="A29" s="185">
        <v>1</v>
      </c>
      <c r="B29" s="186" t="s">
        <v>258</v>
      </c>
      <c r="C29" s="186" t="s">
        <v>258</v>
      </c>
      <c r="D29" s="189" t="s">
        <v>259</v>
      </c>
      <c r="E29" s="190" t="s">
        <v>260</v>
      </c>
      <c r="F29" s="3" t="s">
        <v>16</v>
      </c>
      <c r="G29" s="187">
        <v>1.86</v>
      </c>
      <c r="H29" s="188"/>
      <c r="I29" s="4">
        <f t="shared" si="2"/>
        <v>0</v>
      </c>
      <c r="J29" s="202"/>
    </row>
    <row r="30" spans="1:10" s="129" customFormat="1" ht="30">
      <c r="A30" s="185">
        <v>3</v>
      </c>
      <c r="B30" s="186" t="s">
        <v>261</v>
      </c>
      <c r="C30" s="186" t="s">
        <v>261</v>
      </c>
      <c r="D30" s="189" t="s">
        <v>262</v>
      </c>
      <c r="E30" s="190" t="s">
        <v>263</v>
      </c>
      <c r="F30" s="191" t="s">
        <v>66</v>
      </c>
      <c r="G30" s="187">
        <v>1</v>
      </c>
      <c r="H30" s="188"/>
      <c r="I30" s="4">
        <f t="shared" si="2"/>
        <v>0</v>
      </c>
      <c r="J30" s="202"/>
    </row>
    <row r="31" spans="1:10" s="129" customFormat="1" ht="30">
      <c r="A31" s="185">
        <v>4</v>
      </c>
      <c r="B31" s="186" t="s">
        <v>264</v>
      </c>
      <c r="C31" s="186" t="s">
        <v>264</v>
      </c>
      <c r="D31" s="189" t="s">
        <v>265</v>
      </c>
      <c r="E31" s="190" t="s">
        <v>263</v>
      </c>
      <c r="F31" s="3" t="s">
        <v>66</v>
      </c>
      <c r="G31" s="187">
        <v>1</v>
      </c>
      <c r="H31" s="188"/>
      <c r="I31" s="4">
        <f t="shared" si="2"/>
        <v>0</v>
      </c>
      <c r="J31" s="202"/>
    </row>
    <row r="32" spans="1:10" s="129" customFormat="1" ht="60">
      <c r="A32" s="185">
        <v>5</v>
      </c>
      <c r="B32" s="186" t="s">
        <v>266</v>
      </c>
      <c r="C32" s="186" t="s">
        <v>266</v>
      </c>
      <c r="D32" s="189" t="s">
        <v>267</v>
      </c>
      <c r="E32" s="2" t="s">
        <v>268</v>
      </c>
      <c r="F32" s="3" t="s">
        <v>66</v>
      </c>
      <c r="G32" s="187">
        <v>1</v>
      </c>
      <c r="H32" s="188"/>
      <c r="I32" s="4">
        <f t="shared" si="2"/>
        <v>0</v>
      </c>
      <c r="J32" s="202"/>
    </row>
    <row r="33" spans="1:252" s="129" customFormat="1" ht="15.75">
      <c r="A33" s="185">
        <v>6</v>
      </c>
      <c r="B33" s="186" t="s">
        <v>269</v>
      </c>
      <c r="C33" s="186" t="s">
        <v>269</v>
      </c>
      <c r="D33" s="204" t="s">
        <v>270</v>
      </c>
      <c r="E33" s="2" t="s">
        <v>268</v>
      </c>
      <c r="F33" s="3" t="s">
        <v>66</v>
      </c>
      <c r="G33" s="187">
        <v>1</v>
      </c>
      <c r="H33" s="188"/>
      <c r="I33" s="4">
        <f t="shared" si="2"/>
        <v>0</v>
      </c>
      <c r="J33" s="202"/>
    </row>
    <row r="34" spans="1:252" s="129" customFormat="1" ht="30">
      <c r="A34" s="185">
        <v>7</v>
      </c>
      <c r="B34" s="186" t="s">
        <v>271</v>
      </c>
      <c r="C34" s="186" t="s">
        <v>271</v>
      </c>
      <c r="D34" s="205" t="s">
        <v>272</v>
      </c>
      <c r="E34" s="2" t="s">
        <v>273</v>
      </c>
      <c r="F34" s="3" t="s">
        <v>16</v>
      </c>
      <c r="G34" s="187">
        <v>3</v>
      </c>
      <c r="H34" s="188"/>
      <c r="I34" s="4">
        <f t="shared" si="2"/>
        <v>0</v>
      </c>
      <c r="J34" s="202"/>
    </row>
    <row r="35" spans="1:252" s="129" customFormat="1" ht="15.75">
      <c r="A35" s="206"/>
      <c r="B35" s="207" t="s">
        <v>274</v>
      </c>
      <c r="C35" s="207" t="s">
        <v>274</v>
      </c>
      <c r="D35" s="208"/>
      <c r="E35" s="209"/>
      <c r="F35" s="210"/>
      <c r="G35" s="211"/>
      <c r="H35" s="212"/>
      <c r="I35" s="212"/>
      <c r="J35" s="212"/>
    </row>
    <row r="36" spans="1:252" s="129" customFormat="1" ht="30">
      <c r="A36" s="185">
        <v>1</v>
      </c>
      <c r="B36" s="186" t="s">
        <v>271</v>
      </c>
      <c r="C36" s="186" t="s">
        <v>271</v>
      </c>
      <c r="D36" s="2" t="s">
        <v>275</v>
      </c>
      <c r="E36" s="2" t="s">
        <v>276</v>
      </c>
      <c r="F36" s="3" t="s">
        <v>18</v>
      </c>
      <c r="G36" s="187">
        <v>2</v>
      </c>
      <c r="H36" s="188"/>
      <c r="I36" s="4">
        <f t="shared" si="2"/>
        <v>0</v>
      </c>
      <c r="J36" s="202"/>
    </row>
    <row r="37" spans="1:252" s="129" customFormat="1" ht="30">
      <c r="A37" s="185">
        <v>2</v>
      </c>
      <c r="B37" s="186" t="s">
        <v>277</v>
      </c>
      <c r="C37" s="186" t="s">
        <v>277</v>
      </c>
      <c r="D37" s="189" t="s">
        <v>209</v>
      </c>
      <c r="E37" s="190" t="s">
        <v>278</v>
      </c>
      <c r="F37" s="3" t="s">
        <v>18</v>
      </c>
      <c r="G37" s="187">
        <v>1</v>
      </c>
      <c r="H37" s="188"/>
      <c r="I37" s="4">
        <f t="shared" si="2"/>
        <v>0</v>
      </c>
      <c r="J37" s="202"/>
    </row>
    <row r="38" spans="1:252" s="129" customFormat="1" ht="75">
      <c r="A38" s="185">
        <v>3</v>
      </c>
      <c r="B38" s="186" t="s">
        <v>279</v>
      </c>
      <c r="C38" s="186" t="s">
        <v>279</v>
      </c>
      <c r="D38" s="189" t="s">
        <v>280</v>
      </c>
      <c r="E38" s="2" t="s">
        <v>281</v>
      </c>
      <c r="F38" s="3" t="s">
        <v>66</v>
      </c>
      <c r="G38" s="187">
        <v>1</v>
      </c>
      <c r="H38" s="188"/>
      <c r="I38" s="4">
        <f t="shared" si="2"/>
        <v>0</v>
      </c>
      <c r="J38" s="202"/>
    </row>
    <row r="39" spans="1:252" s="129" customFormat="1" ht="15.75">
      <c r="A39" s="185">
        <v>4</v>
      </c>
      <c r="B39" s="186" t="s">
        <v>282</v>
      </c>
      <c r="C39" s="186" t="s">
        <v>282</v>
      </c>
      <c r="D39" s="189" t="s">
        <v>212</v>
      </c>
      <c r="E39" s="190" t="s">
        <v>213</v>
      </c>
      <c r="F39" s="191" t="s">
        <v>21</v>
      </c>
      <c r="G39" s="187">
        <v>10</v>
      </c>
      <c r="H39" s="188"/>
      <c r="I39" s="4">
        <f t="shared" si="2"/>
        <v>0</v>
      </c>
      <c r="J39" s="202"/>
    </row>
    <row r="40" spans="1:252" s="129" customFormat="1" ht="15.75">
      <c r="A40" s="185">
        <v>5</v>
      </c>
      <c r="B40" s="186" t="s">
        <v>283</v>
      </c>
      <c r="C40" s="186" t="s">
        <v>283</v>
      </c>
      <c r="D40" s="189" t="s">
        <v>284</v>
      </c>
      <c r="E40" s="190" t="s">
        <v>213</v>
      </c>
      <c r="F40" s="191" t="s">
        <v>21</v>
      </c>
      <c r="G40" s="187">
        <v>30</v>
      </c>
      <c r="H40" s="188"/>
      <c r="I40" s="4">
        <f t="shared" si="2"/>
        <v>0</v>
      </c>
      <c r="J40" s="202"/>
    </row>
    <row r="41" spans="1:252" s="129" customFormat="1" ht="30">
      <c r="A41" s="185">
        <v>6</v>
      </c>
      <c r="B41" s="186" t="s">
        <v>285</v>
      </c>
      <c r="C41" s="186" t="s">
        <v>285</v>
      </c>
      <c r="D41" s="189" t="s">
        <v>286</v>
      </c>
      <c r="E41" s="190" t="s">
        <v>287</v>
      </c>
      <c r="F41" s="191" t="s">
        <v>18</v>
      </c>
      <c r="G41" s="187">
        <v>3</v>
      </c>
      <c r="H41" s="188"/>
      <c r="I41" s="4">
        <f t="shared" si="2"/>
        <v>0</v>
      </c>
      <c r="J41" s="202"/>
    </row>
    <row r="42" spans="1:252" s="129" customFormat="1" ht="30">
      <c r="A42" s="185">
        <v>7</v>
      </c>
      <c r="B42" s="186" t="s">
        <v>288</v>
      </c>
      <c r="C42" s="186" t="s">
        <v>288</v>
      </c>
      <c r="D42" s="1" t="s">
        <v>210</v>
      </c>
      <c r="E42" s="2" t="s">
        <v>211</v>
      </c>
      <c r="F42" s="3" t="s">
        <v>18</v>
      </c>
      <c r="G42" s="187">
        <v>1</v>
      </c>
      <c r="H42" s="188"/>
      <c r="I42" s="4">
        <f t="shared" si="2"/>
        <v>0</v>
      </c>
      <c r="J42" s="202"/>
    </row>
    <row r="43" spans="1:252" s="129" customFormat="1" ht="30">
      <c r="A43" s="185">
        <v>8</v>
      </c>
      <c r="B43" s="186" t="s">
        <v>289</v>
      </c>
      <c r="C43" s="186" t="s">
        <v>289</v>
      </c>
      <c r="D43" s="189" t="s">
        <v>214</v>
      </c>
      <c r="E43" s="190" t="s">
        <v>215</v>
      </c>
      <c r="F43" s="191" t="s">
        <v>66</v>
      </c>
      <c r="G43" s="187">
        <v>1</v>
      </c>
      <c r="H43" s="188"/>
      <c r="I43" s="4">
        <f t="shared" si="2"/>
        <v>0</v>
      </c>
      <c r="J43" s="202"/>
    </row>
    <row r="44" spans="1:252" ht="18.75" customHeight="1">
      <c r="A44" s="159"/>
      <c r="B44" s="159"/>
      <c r="C44" s="192" t="s">
        <v>148</v>
      </c>
      <c r="D44" s="160"/>
      <c r="E44" s="161"/>
      <c r="F44" s="161"/>
      <c r="G44" s="161"/>
      <c r="H44" s="161"/>
      <c r="I44" s="161">
        <f>SUM(I10:I43)</f>
        <v>0</v>
      </c>
      <c r="J44" s="162"/>
    </row>
    <row r="45" spans="1:252">
      <c r="A45" s="258"/>
      <c r="B45" s="258"/>
      <c r="C45" s="258"/>
      <c r="D45" s="258"/>
      <c r="E45" s="258"/>
      <c r="F45" s="258"/>
      <c r="G45" s="258"/>
      <c r="H45" s="258"/>
      <c r="I45" s="109"/>
    </row>
    <row r="46" spans="1:252" s="138" customFormat="1">
      <c r="A46" s="7"/>
      <c r="B46" s="7"/>
      <c r="C46" s="7"/>
      <c r="D46" s="111" t="s">
        <v>174</v>
      </c>
      <c r="E46" s="7"/>
      <c r="F46" s="110"/>
      <c r="G46" s="140"/>
      <c r="H46" s="110"/>
      <c r="I46" s="109"/>
      <c r="J46" s="153"/>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6"/>
      <c r="CH46" s="136"/>
      <c r="CI46" s="136"/>
      <c r="CJ46" s="136"/>
      <c r="CK46" s="136"/>
      <c r="CL46" s="136"/>
      <c r="CM46" s="136"/>
      <c r="CN46" s="136"/>
      <c r="CO46" s="136"/>
      <c r="CP46" s="136"/>
      <c r="CQ46" s="136"/>
      <c r="CR46" s="136"/>
      <c r="CS46" s="136"/>
      <c r="CT46" s="136"/>
      <c r="CU46" s="136"/>
      <c r="CV46" s="136"/>
      <c r="CW46" s="136"/>
      <c r="CX46" s="136"/>
      <c r="CY46" s="136"/>
      <c r="CZ46" s="136"/>
      <c r="DA46" s="136"/>
      <c r="DB46" s="136"/>
      <c r="DC46" s="136"/>
      <c r="DD46" s="136"/>
      <c r="DE46" s="136"/>
      <c r="DF46" s="136"/>
      <c r="DG46" s="136"/>
      <c r="DH46" s="136"/>
      <c r="DI46" s="136"/>
      <c r="DJ46" s="136"/>
      <c r="DK46" s="136"/>
      <c r="DL46" s="136"/>
      <c r="DM46" s="136"/>
      <c r="DN46" s="136"/>
      <c r="DO46" s="136"/>
      <c r="DP46" s="136"/>
      <c r="DQ46" s="136"/>
      <c r="DR46" s="136"/>
      <c r="DS46" s="136"/>
      <c r="DT46" s="136"/>
      <c r="DU46" s="136"/>
      <c r="DV46" s="136"/>
      <c r="DW46" s="136"/>
      <c r="DX46" s="136"/>
      <c r="DY46" s="136"/>
      <c r="DZ46" s="136"/>
      <c r="EA46" s="136"/>
      <c r="EB46" s="136"/>
      <c r="EC46" s="136"/>
      <c r="ED46" s="136"/>
      <c r="EE46" s="136"/>
      <c r="EF46" s="136"/>
      <c r="EG46" s="136"/>
      <c r="EH46" s="136"/>
      <c r="EI46" s="136"/>
      <c r="EJ46" s="136"/>
      <c r="EK46" s="136"/>
      <c r="EL46" s="136"/>
      <c r="EM46" s="136"/>
      <c r="EN46" s="136"/>
      <c r="EO46" s="136"/>
      <c r="EP46" s="136"/>
      <c r="EQ46" s="136"/>
      <c r="ER46" s="136"/>
      <c r="ES46" s="136"/>
      <c r="ET46" s="136"/>
      <c r="EU46" s="136"/>
      <c r="EV46" s="136"/>
      <c r="EW46" s="136"/>
      <c r="EX46" s="136"/>
      <c r="EY46" s="136"/>
      <c r="EZ46" s="136"/>
      <c r="FA46" s="136"/>
      <c r="FB46" s="136"/>
      <c r="FC46" s="136"/>
      <c r="FD46" s="136"/>
      <c r="FE46" s="136"/>
      <c r="FF46" s="136"/>
      <c r="FG46" s="136"/>
      <c r="FH46" s="136"/>
      <c r="FI46" s="136"/>
      <c r="FJ46" s="136"/>
      <c r="FK46" s="136"/>
      <c r="FL46" s="136"/>
      <c r="FM46" s="136"/>
      <c r="FN46" s="136"/>
      <c r="FO46" s="136"/>
      <c r="FP46" s="136"/>
      <c r="FQ46" s="136"/>
      <c r="FR46" s="136"/>
      <c r="FS46" s="136"/>
      <c r="FT46" s="136"/>
      <c r="FU46" s="136"/>
      <c r="FV46" s="136"/>
      <c r="FW46" s="136"/>
      <c r="FX46" s="136"/>
      <c r="FY46" s="136"/>
      <c r="FZ46" s="136"/>
      <c r="GA46" s="136"/>
      <c r="GB46" s="136"/>
      <c r="GC46" s="136"/>
      <c r="GD46" s="136"/>
      <c r="GE46" s="136"/>
      <c r="GF46" s="136"/>
      <c r="GG46" s="136"/>
      <c r="GH46" s="136"/>
      <c r="GI46" s="136"/>
      <c r="GJ46" s="136"/>
      <c r="GK46" s="136"/>
      <c r="GL46" s="136"/>
      <c r="GM46" s="136"/>
      <c r="GN46" s="136"/>
      <c r="GO46" s="136"/>
      <c r="GP46" s="136"/>
      <c r="GQ46" s="136"/>
      <c r="GR46" s="136"/>
      <c r="GS46" s="136"/>
      <c r="GT46" s="136"/>
      <c r="GU46" s="136"/>
      <c r="GV46" s="136"/>
      <c r="GW46" s="136"/>
      <c r="GX46" s="136"/>
      <c r="GY46" s="136"/>
      <c r="GZ46" s="136"/>
      <c r="HA46" s="136"/>
      <c r="HB46" s="136"/>
      <c r="HC46" s="136"/>
      <c r="HD46" s="136"/>
      <c r="HE46" s="136"/>
      <c r="HF46" s="136"/>
      <c r="HG46" s="136"/>
      <c r="HH46" s="136"/>
      <c r="HI46" s="136"/>
      <c r="HJ46" s="136"/>
      <c r="HK46" s="136"/>
      <c r="HL46" s="136"/>
      <c r="HM46" s="136"/>
      <c r="HN46" s="136"/>
      <c r="HO46" s="136"/>
      <c r="HP46" s="136"/>
      <c r="HQ46" s="136"/>
      <c r="HR46" s="136"/>
      <c r="HS46" s="136"/>
      <c r="HT46" s="136"/>
      <c r="HU46" s="136"/>
      <c r="HV46" s="136"/>
      <c r="HW46" s="136"/>
      <c r="HX46" s="136"/>
      <c r="HY46" s="136"/>
      <c r="HZ46" s="136"/>
      <c r="IA46" s="136"/>
      <c r="IB46" s="136"/>
      <c r="IC46" s="136"/>
      <c r="ID46" s="136"/>
      <c r="IE46" s="136"/>
      <c r="IF46" s="136"/>
      <c r="IG46" s="136"/>
      <c r="IH46" s="136"/>
      <c r="II46" s="136"/>
      <c r="IJ46" s="136"/>
      <c r="IK46" s="136"/>
      <c r="IL46" s="136"/>
      <c r="IM46" s="136"/>
      <c r="IN46" s="136"/>
      <c r="IO46" s="136"/>
      <c r="IP46" s="136"/>
      <c r="IQ46" s="136"/>
      <c r="IR46" s="136"/>
    </row>
    <row r="47" spans="1:252" s="138" customFormat="1">
      <c r="A47" s="259" t="s">
        <v>175</v>
      </c>
      <c r="B47" s="259"/>
      <c r="C47" s="259"/>
      <c r="D47" s="259"/>
      <c r="E47" s="259"/>
      <c r="F47" s="259"/>
      <c r="G47" s="259"/>
      <c r="H47" s="259"/>
      <c r="I47" s="109"/>
      <c r="J47" s="153"/>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c r="BU47" s="136"/>
      <c r="BV47" s="136"/>
      <c r="BW47" s="136"/>
      <c r="BX47" s="136"/>
      <c r="BY47" s="136"/>
      <c r="BZ47" s="136"/>
      <c r="CA47" s="136"/>
      <c r="CB47" s="136"/>
      <c r="CC47" s="136"/>
      <c r="CD47" s="136"/>
      <c r="CE47" s="136"/>
      <c r="CF47" s="136"/>
      <c r="CG47" s="136"/>
      <c r="CH47" s="136"/>
      <c r="CI47" s="136"/>
      <c r="CJ47" s="136"/>
      <c r="CK47" s="136"/>
      <c r="CL47" s="136"/>
      <c r="CM47" s="136"/>
      <c r="CN47" s="136"/>
      <c r="CO47" s="136"/>
      <c r="CP47" s="136"/>
      <c r="CQ47" s="136"/>
      <c r="CR47" s="136"/>
      <c r="CS47" s="136"/>
      <c r="CT47" s="136"/>
      <c r="CU47" s="136"/>
      <c r="CV47" s="136"/>
      <c r="CW47" s="136"/>
      <c r="CX47" s="136"/>
      <c r="CY47" s="136"/>
      <c r="CZ47" s="136"/>
      <c r="DA47" s="136"/>
      <c r="DB47" s="136"/>
      <c r="DC47" s="136"/>
      <c r="DD47" s="136"/>
      <c r="DE47" s="136"/>
      <c r="DF47" s="136"/>
      <c r="DG47" s="136"/>
      <c r="DH47" s="136"/>
      <c r="DI47" s="136"/>
      <c r="DJ47" s="136"/>
      <c r="DK47" s="136"/>
      <c r="DL47" s="136"/>
      <c r="DM47" s="136"/>
      <c r="DN47" s="136"/>
      <c r="DO47" s="136"/>
      <c r="DP47" s="136"/>
      <c r="DQ47" s="136"/>
      <c r="DR47" s="136"/>
      <c r="DS47" s="136"/>
      <c r="DT47" s="136"/>
      <c r="DU47" s="136"/>
      <c r="DV47" s="136"/>
      <c r="DW47" s="136"/>
      <c r="DX47" s="136"/>
      <c r="DY47" s="136"/>
      <c r="DZ47" s="136"/>
      <c r="EA47" s="136"/>
      <c r="EB47" s="136"/>
      <c r="EC47" s="136"/>
      <c r="ED47" s="136"/>
      <c r="EE47" s="136"/>
      <c r="EF47" s="136"/>
      <c r="EG47" s="136"/>
      <c r="EH47" s="136"/>
      <c r="EI47" s="136"/>
      <c r="EJ47" s="136"/>
      <c r="EK47" s="136"/>
      <c r="EL47" s="136"/>
      <c r="EM47" s="136"/>
      <c r="EN47" s="136"/>
      <c r="EO47" s="136"/>
      <c r="EP47" s="136"/>
      <c r="EQ47" s="136"/>
      <c r="ER47" s="136"/>
      <c r="ES47" s="136"/>
      <c r="ET47" s="136"/>
      <c r="EU47" s="136"/>
      <c r="EV47" s="136"/>
      <c r="EW47" s="136"/>
      <c r="EX47" s="136"/>
      <c r="EY47" s="136"/>
      <c r="EZ47" s="136"/>
      <c r="FA47" s="136"/>
      <c r="FB47" s="136"/>
      <c r="FC47" s="136"/>
      <c r="FD47" s="136"/>
      <c r="FE47" s="136"/>
      <c r="FF47" s="136"/>
      <c r="FG47" s="136"/>
      <c r="FH47" s="136"/>
      <c r="FI47" s="136"/>
      <c r="FJ47" s="136"/>
      <c r="FK47" s="136"/>
      <c r="FL47" s="136"/>
      <c r="FM47" s="136"/>
      <c r="FN47" s="136"/>
      <c r="FO47" s="136"/>
      <c r="FP47" s="136"/>
      <c r="FQ47" s="136"/>
      <c r="FR47" s="136"/>
      <c r="FS47" s="136"/>
      <c r="FT47" s="136"/>
      <c r="FU47" s="136"/>
      <c r="FV47" s="136"/>
      <c r="FW47" s="136"/>
      <c r="FX47" s="136"/>
      <c r="FY47" s="136"/>
      <c r="FZ47" s="136"/>
      <c r="GA47" s="136"/>
      <c r="GB47" s="136"/>
      <c r="GC47" s="136"/>
      <c r="GD47" s="136"/>
      <c r="GE47" s="136"/>
      <c r="GF47" s="136"/>
      <c r="GG47" s="136"/>
      <c r="GH47" s="136"/>
      <c r="GI47" s="136"/>
      <c r="GJ47" s="136"/>
      <c r="GK47" s="136"/>
      <c r="GL47" s="136"/>
      <c r="GM47" s="136"/>
      <c r="GN47" s="136"/>
      <c r="GO47" s="136"/>
      <c r="GP47" s="136"/>
      <c r="GQ47" s="136"/>
      <c r="GR47" s="136"/>
      <c r="GS47" s="136"/>
      <c r="GT47" s="136"/>
      <c r="GU47" s="136"/>
      <c r="GV47" s="136"/>
      <c r="GW47" s="136"/>
      <c r="GX47" s="136"/>
      <c r="GY47" s="136"/>
      <c r="GZ47" s="136"/>
      <c r="HA47" s="136"/>
      <c r="HB47" s="136"/>
      <c r="HC47" s="136"/>
      <c r="HD47" s="136"/>
      <c r="HE47" s="136"/>
      <c r="HF47" s="136"/>
      <c r="HG47" s="136"/>
      <c r="HH47" s="136"/>
      <c r="HI47" s="136"/>
      <c r="HJ47" s="136"/>
      <c r="HK47" s="136"/>
      <c r="HL47" s="136"/>
      <c r="HM47" s="136"/>
      <c r="HN47" s="136"/>
      <c r="HO47" s="136"/>
      <c r="HP47" s="136"/>
      <c r="HQ47" s="136"/>
      <c r="HR47" s="136"/>
      <c r="HS47" s="136"/>
      <c r="HT47" s="136"/>
      <c r="HU47" s="136"/>
      <c r="HV47" s="136"/>
      <c r="HW47" s="136"/>
      <c r="HX47" s="136"/>
      <c r="HY47" s="136"/>
      <c r="HZ47" s="136"/>
      <c r="IA47" s="136"/>
      <c r="IB47" s="136"/>
      <c r="IC47" s="136"/>
      <c r="ID47" s="136"/>
      <c r="IE47" s="136"/>
      <c r="IF47" s="136"/>
      <c r="IG47" s="136"/>
      <c r="IH47" s="136"/>
      <c r="II47" s="136"/>
      <c r="IJ47" s="136"/>
      <c r="IK47" s="136"/>
      <c r="IL47" s="136"/>
      <c r="IM47" s="136"/>
      <c r="IN47" s="136"/>
      <c r="IO47" s="136"/>
      <c r="IP47" s="136"/>
      <c r="IQ47" s="136"/>
      <c r="IR47" s="136"/>
    </row>
    <row r="48" spans="1:252" s="138" customFormat="1">
      <c r="A48" s="7" t="s">
        <v>90</v>
      </c>
      <c r="B48" s="7"/>
      <c r="C48" s="7"/>
      <c r="D48" s="111" t="s">
        <v>54</v>
      </c>
      <c r="E48" s="7"/>
      <c r="F48" s="110"/>
      <c r="G48" s="140"/>
      <c r="H48" s="110"/>
      <c r="I48" s="109"/>
      <c r="J48" s="153"/>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c r="CE48" s="136"/>
      <c r="CF48" s="136"/>
      <c r="CG48" s="136"/>
      <c r="CH48" s="136"/>
      <c r="CI48" s="136"/>
      <c r="CJ48" s="136"/>
      <c r="CK48" s="136"/>
      <c r="CL48" s="136"/>
      <c r="CM48" s="136"/>
      <c r="CN48" s="136"/>
      <c r="CO48" s="136"/>
      <c r="CP48" s="136"/>
      <c r="CQ48" s="136"/>
      <c r="CR48" s="136"/>
      <c r="CS48" s="136"/>
      <c r="CT48" s="136"/>
      <c r="CU48" s="136"/>
      <c r="CV48" s="136"/>
      <c r="CW48" s="136"/>
      <c r="CX48" s="136"/>
      <c r="CY48" s="136"/>
      <c r="CZ48" s="136"/>
      <c r="DA48" s="136"/>
      <c r="DB48" s="136"/>
      <c r="DC48" s="136"/>
      <c r="DD48" s="136"/>
      <c r="DE48" s="136"/>
      <c r="DF48" s="136"/>
      <c r="DG48" s="136"/>
      <c r="DH48" s="136"/>
      <c r="DI48" s="136"/>
      <c r="DJ48" s="136"/>
      <c r="DK48" s="136"/>
      <c r="DL48" s="136"/>
      <c r="DM48" s="136"/>
      <c r="DN48" s="136"/>
      <c r="DO48" s="136"/>
      <c r="DP48" s="136"/>
      <c r="DQ48" s="136"/>
      <c r="DR48" s="136"/>
      <c r="DS48" s="136"/>
      <c r="DT48" s="136"/>
      <c r="DU48" s="136"/>
      <c r="DV48" s="136"/>
      <c r="DW48" s="136"/>
      <c r="DX48" s="136"/>
      <c r="DY48" s="136"/>
      <c r="DZ48" s="136"/>
      <c r="EA48" s="136"/>
      <c r="EB48" s="136"/>
      <c r="EC48" s="136"/>
      <c r="ED48" s="136"/>
      <c r="EE48" s="136"/>
      <c r="EF48" s="136"/>
      <c r="EG48" s="136"/>
      <c r="EH48" s="136"/>
      <c r="EI48" s="136"/>
      <c r="EJ48" s="136"/>
      <c r="EK48" s="136"/>
      <c r="EL48" s="136"/>
      <c r="EM48" s="136"/>
      <c r="EN48" s="136"/>
      <c r="EO48" s="136"/>
      <c r="EP48" s="136"/>
      <c r="EQ48" s="136"/>
      <c r="ER48" s="136"/>
      <c r="ES48" s="136"/>
      <c r="ET48" s="136"/>
      <c r="EU48" s="136"/>
      <c r="EV48" s="136"/>
      <c r="EW48" s="136"/>
      <c r="EX48" s="136"/>
      <c r="EY48" s="136"/>
      <c r="EZ48" s="136"/>
      <c r="FA48" s="136"/>
      <c r="FB48" s="136"/>
      <c r="FC48" s="136"/>
      <c r="FD48" s="136"/>
      <c r="FE48" s="136"/>
      <c r="FF48" s="136"/>
      <c r="FG48" s="136"/>
      <c r="FH48" s="136"/>
      <c r="FI48" s="136"/>
      <c r="FJ48" s="136"/>
      <c r="FK48" s="136"/>
      <c r="FL48" s="136"/>
      <c r="FM48" s="136"/>
      <c r="FN48" s="136"/>
      <c r="FO48" s="136"/>
      <c r="FP48" s="136"/>
      <c r="FQ48" s="136"/>
      <c r="FR48" s="136"/>
      <c r="FS48" s="136"/>
      <c r="FT48" s="136"/>
      <c r="FU48" s="136"/>
      <c r="FV48" s="136"/>
      <c r="FW48" s="136"/>
      <c r="FX48" s="136"/>
      <c r="FY48" s="136"/>
      <c r="FZ48" s="136"/>
      <c r="GA48" s="136"/>
      <c r="GB48" s="136"/>
      <c r="GC48" s="136"/>
      <c r="GD48" s="136"/>
      <c r="GE48" s="136"/>
      <c r="GF48" s="136"/>
      <c r="GG48" s="136"/>
      <c r="GH48" s="136"/>
      <c r="GI48" s="136"/>
      <c r="GJ48" s="136"/>
      <c r="GK48" s="136"/>
      <c r="GL48" s="136"/>
      <c r="GM48" s="136"/>
      <c r="GN48" s="136"/>
      <c r="GO48" s="136"/>
      <c r="GP48" s="136"/>
      <c r="GQ48" s="136"/>
      <c r="GR48" s="136"/>
      <c r="GS48" s="136"/>
      <c r="GT48" s="136"/>
      <c r="GU48" s="136"/>
      <c r="GV48" s="136"/>
      <c r="GW48" s="136"/>
      <c r="GX48" s="136"/>
      <c r="GY48" s="136"/>
      <c r="GZ48" s="136"/>
      <c r="HA48" s="136"/>
      <c r="HB48" s="136"/>
      <c r="HC48" s="136"/>
      <c r="HD48" s="136"/>
      <c r="HE48" s="136"/>
      <c r="HF48" s="136"/>
      <c r="HG48" s="136"/>
      <c r="HH48" s="136"/>
      <c r="HI48" s="136"/>
      <c r="HJ48" s="136"/>
      <c r="HK48" s="136"/>
      <c r="HL48" s="136"/>
      <c r="HM48" s="136"/>
      <c r="HN48" s="136"/>
      <c r="HO48" s="136"/>
      <c r="HP48" s="136"/>
      <c r="HQ48" s="136"/>
      <c r="HR48" s="136"/>
      <c r="HS48" s="136"/>
      <c r="HT48" s="136"/>
      <c r="HU48" s="136"/>
      <c r="HV48" s="136"/>
      <c r="HW48" s="136"/>
      <c r="HX48" s="136"/>
      <c r="HY48" s="136"/>
      <c r="HZ48" s="136"/>
      <c r="IA48" s="136"/>
      <c r="IB48" s="136"/>
      <c r="IC48" s="136"/>
      <c r="ID48" s="136"/>
      <c r="IE48" s="136"/>
      <c r="IF48" s="136"/>
      <c r="IG48" s="136"/>
      <c r="IH48" s="136"/>
      <c r="II48" s="136"/>
      <c r="IJ48" s="136"/>
      <c r="IK48" s="136"/>
      <c r="IL48" s="136"/>
      <c r="IM48" s="136"/>
      <c r="IN48" s="136"/>
      <c r="IO48" s="136"/>
      <c r="IP48" s="136"/>
      <c r="IQ48" s="136"/>
      <c r="IR48" s="136"/>
    </row>
    <row r="49" spans="1:252" s="138" customFormat="1">
      <c r="A49" s="260" t="s">
        <v>176</v>
      </c>
      <c r="B49" s="260"/>
      <c r="C49" s="260"/>
      <c r="D49" s="260"/>
      <c r="E49" s="260"/>
      <c r="F49" s="260"/>
      <c r="G49" s="260"/>
      <c r="H49" s="260"/>
      <c r="I49" s="260"/>
      <c r="J49" s="153"/>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6"/>
      <c r="BR49" s="136"/>
      <c r="BS49" s="136"/>
      <c r="BT49" s="136"/>
      <c r="BU49" s="136"/>
      <c r="BV49" s="136"/>
      <c r="BW49" s="136"/>
      <c r="BX49" s="136"/>
      <c r="BY49" s="136"/>
      <c r="BZ49" s="136"/>
      <c r="CA49" s="136"/>
      <c r="CB49" s="136"/>
      <c r="CC49" s="136"/>
      <c r="CD49" s="136"/>
      <c r="CE49" s="136"/>
      <c r="CF49" s="136"/>
      <c r="CG49" s="136"/>
      <c r="CH49" s="136"/>
      <c r="CI49" s="136"/>
      <c r="CJ49" s="136"/>
      <c r="CK49" s="136"/>
      <c r="CL49" s="136"/>
      <c r="CM49" s="136"/>
      <c r="CN49" s="136"/>
      <c r="CO49" s="136"/>
      <c r="CP49" s="136"/>
      <c r="CQ49" s="136"/>
      <c r="CR49" s="136"/>
      <c r="CS49" s="136"/>
      <c r="CT49" s="136"/>
      <c r="CU49" s="136"/>
      <c r="CV49" s="136"/>
      <c r="CW49" s="136"/>
      <c r="CX49" s="136"/>
      <c r="CY49" s="136"/>
      <c r="CZ49" s="136"/>
      <c r="DA49" s="136"/>
      <c r="DB49" s="136"/>
      <c r="DC49" s="136"/>
      <c r="DD49" s="136"/>
      <c r="DE49" s="136"/>
      <c r="DF49" s="136"/>
      <c r="DG49" s="136"/>
      <c r="DH49" s="136"/>
      <c r="DI49" s="136"/>
      <c r="DJ49" s="136"/>
      <c r="DK49" s="136"/>
      <c r="DL49" s="136"/>
      <c r="DM49" s="136"/>
      <c r="DN49" s="136"/>
      <c r="DO49" s="136"/>
      <c r="DP49" s="136"/>
      <c r="DQ49" s="136"/>
      <c r="DR49" s="136"/>
      <c r="DS49" s="136"/>
      <c r="DT49" s="136"/>
      <c r="DU49" s="136"/>
      <c r="DV49" s="136"/>
      <c r="DW49" s="136"/>
      <c r="DX49" s="136"/>
      <c r="DY49" s="136"/>
      <c r="DZ49" s="136"/>
      <c r="EA49" s="136"/>
      <c r="EB49" s="136"/>
      <c r="EC49" s="136"/>
      <c r="ED49" s="136"/>
      <c r="EE49" s="136"/>
      <c r="EF49" s="136"/>
      <c r="EG49" s="136"/>
      <c r="EH49" s="136"/>
      <c r="EI49" s="136"/>
      <c r="EJ49" s="136"/>
      <c r="EK49" s="136"/>
      <c r="EL49" s="136"/>
      <c r="EM49" s="136"/>
      <c r="EN49" s="136"/>
      <c r="EO49" s="136"/>
      <c r="EP49" s="136"/>
      <c r="EQ49" s="136"/>
      <c r="ER49" s="136"/>
      <c r="ES49" s="136"/>
      <c r="ET49" s="136"/>
      <c r="EU49" s="136"/>
      <c r="EV49" s="136"/>
      <c r="EW49" s="136"/>
      <c r="EX49" s="136"/>
      <c r="EY49" s="136"/>
      <c r="EZ49" s="136"/>
      <c r="FA49" s="136"/>
      <c r="FB49" s="136"/>
      <c r="FC49" s="136"/>
      <c r="FD49" s="136"/>
      <c r="FE49" s="136"/>
      <c r="FF49" s="136"/>
      <c r="FG49" s="136"/>
      <c r="FH49" s="136"/>
      <c r="FI49" s="136"/>
      <c r="FJ49" s="136"/>
      <c r="FK49" s="136"/>
      <c r="FL49" s="136"/>
      <c r="FM49" s="136"/>
      <c r="FN49" s="136"/>
      <c r="FO49" s="136"/>
      <c r="FP49" s="136"/>
      <c r="FQ49" s="136"/>
      <c r="FR49" s="136"/>
      <c r="FS49" s="136"/>
      <c r="FT49" s="136"/>
      <c r="FU49" s="136"/>
      <c r="FV49" s="136"/>
      <c r="FW49" s="136"/>
      <c r="FX49" s="136"/>
      <c r="FY49" s="136"/>
      <c r="FZ49" s="136"/>
      <c r="GA49" s="136"/>
      <c r="GB49" s="136"/>
      <c r="GC49" s="136"/>
      <c r="GD49" s="136"/>
      <c r="GE49" s="136"/>
      <c r="GF49" s="136"/>
      <c r="GG49" s="136"/>
      <c r="GH49" s="136"/>
      <c r="GI49" s="136"/>
      <c r="GJ49" s="136"/>
      <c r="GK49" s="136"/>
      <c r="GL49" s="136"/>
      <c r="GM49" s="136"/>
      <c r="GN49" s="136"/>
      <c r="GO49" s="136"/>
      <c r="GP49" s="136"/>
      <c r="GQ49" s="136"/>
      <c r="GR49" s="136"/>
      <c r="GS49" s="136"/>
      <c r="GT49" s="136"/>
      <c r="GU49" s="136"/>
      <c r="GV49" s="136"/>
      <c r="GW49" s="136"/>
      <c r="GX49" s="136"/>
      <c r="GY49" s="136"/>
      <c r="GZ49" s="136"/>
      <c r="HA49" s="136"/>
      <c r="HB49" s="136"/>
      <c r="HC49" s="136"/>
      <c r="HD49" s="136"/>
      <c r="HE49" s="136"/>
      <c r="HF49" s="136"/>
      <c r="HG49" s="136"/>
      <c r="HH49" s="136"/>
      <c r="HI49" s="136"/>
      <c r="HJ49" s="136"/>
      <c r="HK49" s="136"/>
      <c r="HL49" s="136"/>
      <c r="HM49" s="136"/>
      <c r="HN49" s="136"/>
      <c r="HO49" s="136"/>
      <c r="HP49" s="136"/>
      <c r="HQ49" s="136"/>
      <c r="HR49" s="136"/>
      <c r="HS49" s="136"/>
      <c r="HT49" s="136"/>
      <c r="HU49" s="136"/>
      <c r="HV49" s="136"/>
      <c r="HW49" s="136"/>
      <c r="HX49" s="136"/>
      <c r="HY49" s="136"/>
      <c r="HZ49" s="136"/>
      <c r="IA49" s="136"/>
      <c r="IB49" s="136"/>
      <c r="IC49" s="136"/>
      <c r="ID49" s="136"/>
      <c r="IE49" s="136"/>
      <c r="IF49" s="136"/>
      <c r="IG49" s="136"/>
      <c r="IH49" s="136"/>
      <c r="II49" s="136"/>
      <c r="IJ49" s="136"/>
      <c r="IK49" s="136"/>
      <c r="IL49" s="136"/>
      <c r="IM49" s="136"/>
      <c r="IN49" s="136"/>
      <c r="IO49" s="136"/>
      <c r="IP49" s="136"/>
      <c r="IQ49" s="136"/>
      <c r="IR49" s="136"/>
    </row>
    <row r="50" spans="1:252" s="138" customFormat="1">
      <c r="A50" s="260" t="s">
        <v>177</v>
      </c>
      <c r="B50" s="260"/>
      <c r="C50" s="260"/>
      <c r="D50" s="260"/>
      <c r="E50" s="260"/>
      <c r="F50" s="260"/>
      <c r="G50" s="260"/>
      <c r="H50" s="260"/>
      <c r="I50" s="109"/>
      <c r="J50" s="153"/>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6"/>
      <c r="BR50" s="136"/>
      <c r="BS50" s="136"/>
      <c r="BT50" s="136"/>
      <c r="BU50" s="136"/>
      <c r="BV50" s="136"/>
      <c r="BW50" s="136"/>
      <c r="BX50" s="136"/>
      <c r="BY50" s="136"/>
      <c r="BZ50" s="136"/>
      <c r="CA50" s="136"/>
      <c r="CB50" s="136"/>
      <c r="CC50" s="136"/>
      <c r="CD50" s="136"/>
      <c r="CE50" s="136"/>
      <c r="CF50" s="136"/>
      <c r="CG50" s="136"/>
      <c r="CH50" s="136"/>
      <c r="CI50" s="136"/>
      <c r="CJ50" s="136"/>
      <c r="CK50" s="136"/>
      <c r="CL50" s="136"/>
      <c r="CM50" s="136"/>
      <c r="CN50" s="136"/>
      <c r="CO50" s="136"/>
      <c r="CP50" s="136"/>
      <c r="CQ50" s="136"/>
      <c r="CR50" s="136"/>
      <c r="CS50" s="136"/>
      <c r="CT50" s="136"/>
      <c r="CU50" s="136"/>
      <c r="CV50" s="136"/>
      <c r="CW50" s="136"/>
      <c r="CX50" s="136"/>
      <c r="CY50" s="136"/>
      <c r="CZ50" s="136"/>
      <c r="DA50" s="136"/>
      <c r="DB50" s="136"/>
      <c r="DC50" s="136"/>
      <c r="DD50" s="136"/>
      <c r="DE50" s="136"/>
      <c r="DF50" s="136"/>
      <c r="DG50" s="136"/>
      <c r="DH50" s="136"/>
      <c r="DI50" s="136"/>
      <c r="DJ50" s="136"/>
      <c r="DK50" s="136"/>
      <c r="DL50" s="136"/>
      <c r="DM50" s="136"/>
      <c r="DN50" s="136"/>
      <c r="DO50" s="136"/>
      <c r="DP50" s="136"/>
      <c r="DQ50" s="136"/>
      <c r="DR50" s="136"/>
      <c r="DS50" s="136"/>
      <c r="DT50" s="136"/>
      <c r="DU50" s="136"/>
      <c r="DV50" s="136"/>
      <c r="DW50" s="136"/>
      <c r="DX50" s="136"/>
      <c r="DY50" s="136"/>
      <c r="DZ50" s="136"/>
      <c r="EA50" s="136"/>
      <c r="EB50" s="136"/>
      <c r="EC50" s="136"/>
      <c r="ED50" s="136"/>
      <c r="EE50" s="136"/>
      <c r="EF50" s="136"/>
      <c r="EG50" s="136"/>
      <c r="EH50" s="136"/>
      <c r="EI50" s="136"/>
      <c r="EJ50" s="136"/>
      <c r="EK50" s="136"/>
      <c r="EL50" s="136"/>
      <c r="EM50" s="136"/>
      <c r="EN50" s="136"/>
      <c r="EO50" s="136"/>
      <c r="EP50" s="136"/>
      <c r="EQ50" s="136"/>
      <c r="ER50" s="136"/>
      <c r="ES50" s="136"/>
      <c r="ET50" s="136"/>
      <c r="EU50" s="136"/>
      <c r="EV50" s="136"/>
      <c r="EW50" s="136"/>
      <c r="EX50" s="136"/>
      <c r="EY50" s="136"/>
      <c r="EZ50" s="136"/>
      <c r="FA50" s="136"/>
      <c r="FB50" s="136"/>
      <c r="FC50" s="136"/>
      <c r="FD50" s="136"/>
      <c r="FE50" s="136"/>
      <c r="FF50" s="136"/>
      <c r="FG50" s="136"/>
      <c r="FH50" s="136"/>
      <c r="FI50" s="136"/>
      <c r="FJ50" s="136"/>
      <c r="FK50" s="136"/>
      <c r="FL50" s="136"/>
      <c r="FM50" s="136"/>
      <c r="FN50" s="136"/>
      <c r="FO50" s="136"/>
      <c r="FP50" s="136"/>
      <c r="FQ50" s="136"/>
      <c r="FR50" s="136"/>
      <c r="FS50" s="136"/>
      <c r="FT50" s="136"/>
      <c r="FU50" s="136"/>
      <c r="FV50" s="136"/>
      <c r="FW50" s="136"/>
      <c r="FX50" s="136"/>
      <c r="FY50" s="136"/>
      <c r="FZ50" s="136"/>
      <c r="GA50" s="136"/>
      <c r="GB50" s="136"/>
      <c r="GC50" s="136"/>
      <c r="GD50" s="136"/>
      <c r="GE50" s="136"/>
      <c r="GF50" s="136"/>
      <c r="GG50" s="136"/>
      <c r="GH50" s="136"/>
      <c r="GI50" s="136"/>
      <c r="GJ50" s="136"/>
      <c r="GK50" s="136"/>
      <c r="GL50" s="136"/>
      <c r="GM50" s="136"/>
      <c r="GN50" s="136"/>
      <c r="GO50" s="136"/>
      <c r="GP50" s="136"/>
      <c r="GQ50" s="136"/>
      <c r="GR50" s="136"/>
      <c r="GS50" s="136"/>
      <c r="GT50" s="136"/>
      <c r="GU50" s="136"/>
      <c r="GV50" s="136"/>
      <c r="GW50" s="136"/>
      <c r="GX50" s="136"/>
      <c r="GY50" s="136"/>
      <c r="GZ50" s="136"/>
      <c r="HA50" s="136"/>
      <c r="HB50" s="136"/>
      <c r="HC50" s="136"/>
      <c r="HD50" s="136"/>
      <c r="HE50" s="136"/>
      <c r="HF50" s="136"/>
      <c r="HG50" s="136"/>
      <c r="HH50" s="136"/>
      <c r="HI50" s="136"/>
      <c r="HJ50" s="136"/>
      <c r="HK50" s="136"/>
      <c r="HL50" s="136"/>
      <c r="HM50" s="136"/>
      <c r="HN50" s="136"/>
      <c r="HO50" s="136"/>
      <c r="HP50" s="136"/>
      <c r="HQ50" s="136"/>
      <c r="HR50" s="136"/>
      <c r="HS50" s="136"/>
      <c r="HT50" s="136"/>
      <c r="HU50" s="136"/>
      <c r="HV50" s="136"/>
      <c r="HW50" s="136"/>
      <c r="HX50" s="136"/>
      <c r="HY50" s="136"/>
      <c r="HZ50" s="136"/>
      <c r="IA50" s="136"/>
      <c r="IB50" s="136"/>
      <c r="IC50" s="136"/>
      <c r="ID50" s="136"/>
      <c r="IE50" s="136"/>
      <c r="IF50" s="136"/>
      <c r="IG50" s="136"/>
      <c r="IH50" s="136"/>
      <c r="II50" s="136"/>
      <c r="IJ50" s="136"/>
      <c r="IK50" s="136"/>
      <c r="IL50" s="136"/>
      <c r="IM50" s="136"/>
      <c r="IN50" s="136"/>
      <c r="IO50" s="136"/>
      <c r="IP50" s="136"/>
      <c r="IQ50" s="136"/>
      <c r="IR50" s="136"/>
    </row>
    <row r="51" spans="1:252" s="138" customFormat="1">
      <c r="A51" s="265" t="s">
        <v>178</v>
      </c>
      <c r="B51" s="265"/>
      <c r="C51" s="265"/>
      <c r="D51" s="265"/>
      <c r="E51" s="265"/>
      <c r="F51" s="265"/>
      <c r="G51" s="265"/>
      <c r="H51" s="265"/>
      <c r="I51" s="109"/>
      <c r="J51" s="153"/>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6"/>
      <c r="BX51" s="136"/>
      <c r="BY51" s="136"/>
      <c r="BZ51" s="136"/>
      <c r="CA51" s="136"/>
      <c r="CB51" s="136"/>
      <c r="CC51" s="136"/>
      <c r="CD51" s="136"/>
      <c r="CE51" s="136"/>
      <c r="CF51" s="136"/>
      <c r="CG51" s="136"/>
      <c r="CH51" s="136"/>
      <c r="CI51" s="136"/>
      <c r="CJ51" s="136"/>
      <c r="CK51" s="136"/>
      <c r="CL51" s="136"/>
      <c r="CM51" s="136"/>
      <c r="CN51" s="136"/>
      <c r="CO51" s="136"/>
      <c r="CP51" s="136"/>
      <c r="CQ51" s="136"/>
      <c r="CR51" s="136"/>
      <c r="CS51" s="136"/>
      <c r="CT51" s="136"/>
      <c r="CU51" s="136"/>
      <c r="CV51" s="136"/>
      <c r="CW51" s="136"/>
      <c r="CX51" s="136"/>
      <c r="CY51" s="136"/>
      <c r="CZ51" s="136"/>
      <c r="DA51" s="136"/>
      <c r="DB51" s="136"/>
      <c r="DC51" s="136"/>
      <c r="DD51" s="136"/>
      <c r="DE51" s="136"/>
      <c r="DF51" s="136"/>
      <c r="DG51" s="136"/>
      <c r="DH51" s="136"/>
      <c r="DI51" s="136"/>
      <c r="DJ51" s="136"/>
      <c r="DK51" s="136"/>
      <c r="DL51" s="136"/>
      <c r="DM51" s="136"/>
      <c r="DN51" s="136"/>
      <c r="DO51" s="136"/>
      <c r="DP51" s="136"/>
      <c r="DQ51" s="136"/>
      <c r="DR51" s="136"/>
      <c r="DS51" s="136"/>
      <c r="DT51" s="136"/>
      <c r="DU51" s="136"/>
      <c r="DV51" s="136"/>
      <c r="DW51" s="136"/>
      <c r="DX51" s="136"/>
      <c r="DY51" s="136"/>
      <c r="DZ51" s="136"/>
      <c r="EA51" s="136"/>
      <c r="EB51" s="136"/>
      <c r="EC51" s="136"/>
      <c r="ED51" s="136"/>
      <c r="EE51" s="136"/>
      <c r="EF51" s="136"/>
      <c r="EG51" s="136"/>
      <c r="EH51" s="136"/>
      <c r="EI51" s="136"/>
      <c r="EJ51" s="136"/>
      <c r="EK51" s="136"/>
      <c r="EL51" s="136"/>
      <c r="EM51" s="136"/>
      <c r="EN51" s="136"/>
      <c r="EO51" s="136"/>
      <c r="EP51" s="136"/>
      <c r="EQ51" s="136"/>
      <c r="ER51" s="136"/>
      <c r="ES51" s="136"/>
      <c r="ET51" s="136"/>
      <c r="EU51" s="136"/>
      <c r="EV51" s="136"/>
      <c r="EW51" s="136"/>
      <c r="EX51" s="136"/>
      <c r="EY51" s="136"/>
      <c r="EZ51" s="136"/>
      <c r="FA51" s="136"/>
      <c r="FB51" s="136"/>
      <c r="FC51" s="136"/>
      <c r="FD51" s="136"/>
      <c r="FE51" s="136"/>
      <c r="FF51" s="136"/>
      <c r="FG51" s="136"/>
      <c r="FH51" s="136"/>
      <c r="FI51" s="136"/>
      <c r="FJ51" s="136"/>
      <c r="FK51" s="136"/>
      <c r="FL51" s="136"/>
      <c r="FM51" s="136"/>
      <c r="FN51" s="136"/>
      <c r="FO51" s="136"/>
      <c r="FP51" s="136"/>
      <c r="FQ51" s="136"/>
      <c r="FR51" s="136"/>
      <c r="FS51" s="136"/>
      <c r="FT51" s="136"/>
      <c r="FU51" s="136"/>
      <c r="FV51" s="136"/>
      <c r="FW51" s="136"/>
      <c r="FX51" s="136"/>
      <c r="FY51" s="136"/>
      <c r="FZ51" s="136"/>
      <c r="GA51" s="136"/>
      <c r="GB51" s="136"/>
      <c r="GC51" s="136"/>
      <c r="GD51" s="136"/>
      <c r="GE51" s="136"/>
      <c r="GF51" s="136"/>
      <c r="GG51" s="136"/>
      <c r="GH51" s="136"/>
      <c r="GI51" s="136"/>
      <c r="GJ51" s="136"/>
      <c r="GK51" s="136"/>
      <c r="GL51" s="136"/>
      <c r="GM51" s="136"/>
      <c r="GN51" s="136"/>
      <c r="GO51" s="136"/>
      <c r="GP51" s="136"/>
      <c r="GQ51" s="136"/>
      <c r="GR51" s="136"/>
      <c r="GS51" s="136"/>
      <c r="GT51" s="136"/>
      <c r="GU51" s="136"/>
      <c r="GV51" s="136"/>
      <c r="GW51" s="136"/>
      <c r="GX51" s="136"/>
      <c r="GY51" s="136"/>
      <c r="GZ51" s="136"/>
      <c r="HA51" s="136"/>
      <c r="HB51" s="136"/>
      <c r="HC51" s="136"/>
      <c r="HD51" s="136"/>
      <c r="HE51" s="136"/>
      <c r="HF51" s="136"/>
      <c r="HG51" s="136"/>
      <c r="HH51" s="136"/>
      <c r="HI51" s="136"/>
      <c r="HJ51" s="136"/>
      <c r="HK51" s="136"/>
      <c r="HL51" s="136"/>
      <c r="HM51" s="136"/>
      <c r="HN51" s="136"/>
      <c r="HO51" s="136"/>
      <c r="HP51" s="136"/>
      <c r="HQ51" s="136"/>
      <c r="HR51" s="136"/>
      <c r="HS51" s="136"/>
      <c r="HT51" s="136"/>
      <c r="HU51" s="136"/>
      <c r="HV51" s="136"/>
      <c r="HW51" s="136"/>
      <c r="HX51" s="136"/>
      <c r="HY51" s="136"/>
      <c r="HZ51" s="136"/>
      <c r="IA51" s="136"/>
      <c r="IB51" s="136"/>
      <c r="IC51" s="136"/>
      <c r="ID51" s="136"/>
      <c r="IE51" s="136"/>
      <c r="IF51" s="136"/>
      <c r="IG51" s="136"/>
      <c r="IH51" s="136"/>
      <c r="II51" s="136"/>
      <c r="IJ51" s="136"/>
      <c r="IK51" s="136"/>
      <c r="IL51" s="136"/>
      <c r="IM51" s="136"/>
      <c r="IN51" s="136"/>
      <c r="IO51" s="136"/>
      <c r="IP51" s="136"/>
      <c r="IQ51" s="136"/>
      <c r="IR51" s="136"/>
    </row>
    <row r="52" spans="1:252" s="138" customFormat="1">
      <c r="A52" s="265" t="s">
        <v>179</v>
      </c>
      <c r="B52" s="265"/>
      <c r="C52" s="265"/>
      <c r="D52" s="225"/>
      <c r="E52" s="225"/>
      <c r="F52" s="225"/>
      <c r="G52" s="225"/>
      <c r="H52" s="225"/>
      <c r="I52" s="109"/>
      <c r="J52" s="153"/>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6"/>
      <c r="BR52" s="136"/>
      <c r="BS52" s="136"/>
      <c r="BT52" s="136"/>
      <c r="BU52" s="136"/>
      <c r="BV52" s="136"/>
      <c r="BW52" s="136"/>
      <c r="BX52" s="136"/>
      <c r="BY52" s="136"/>
      <c r="BZ52" s="136"/>
      <c r="CA52" s="136"/>
      <c r="CB52" s="136"/>
      <c r="CC52" s="136"/>
      <c r="CD52" s="136"/>
      <c r="CE52" s="136"/>
      <c r="CF52" s="136"/>
      <c r="CG52" s="136"/>
      <c r="CH52" s="136"/>
      <c r="CI52" s="136"/>
      <c r="CJ52" s="136"/>
      <c r="CK52" s="136"/>
      <c r="CL52" s="136"/>
      <c r="CM52" s="136"/>
      <c r="CN52" s="136"/>
      <c r="CO52" s="136"/>
      <c r="CP52" s="136"/>
      <c r="CQ52" s="136"/>
      <c r="CR52" s="136"/>
      <c r="CS52" s="136"/>
      <c r="CT52" s="136"/>
      <c r="CU52" s="136"/>
      <c r="CV52" s="136"/>
      <c r="CW52" s="136"/>
      <c r="CX52" s="136"/>
      <c r="CY52" s="136"/>
      <c r="CZ52" s="136"/>
      <c r="DA52" s="136"/>
      <c r="DB52" s="136"/>
      <c r="DC52" s="136"/>
      <c r="DD52" s="136"/>
      <c r="DE52" s="136"/>
      <c r="DF52" s="136"/>
      <c r="DG52" s="136"/>
      <c r="DH52" s="136"/>
      <c r="DI52" s="136"/>
      <c r="DJ52" s="136"/>
      <c r="DK52" s="136"/>
      <c r="DL52" s="136"/>
      <c r="DM52" s="136"/>
      <c r="DN52" s="136"/>
      <c r="DO52" s="136"/>
      <c r="DP52" s="136"/>
      <c r="DQ52" s="136"/>
      <c r="DR52" s="136"/>
      <c r="DS52" s="136"/>
      <c r="DT52" s="136"/>
      <c r="DU52" s="136"/>
      <c r="DV52" s="136"/>
      <c r="DW52" s="136"/>
      <c r="DX52" s="136"/>
      <c r="DY52" s="136"/>
      <c r="DZ52" s="136"/>
      <c r="EA52" s="136"/>
      <c r="EB52" s="136"/>
      <c r="EC52" s="136"/>
      <c r="ED52" s="136"/>
      <c r="EE52" s="136"/>
      <c r="EF52" s="136"/>
      <c r="EG52" s="136"/>
      <c r="EH52" s="136"/>
      <c r="EI52" s="136"/>
      <c r="EJ52" s="136"/>
      <c r="EK52" s="136"/>
      <c r="EL52" s="136"/>
      <c r="EM52" s="136"/>
      <c r="EN52" s="136"/>
      <c r="EO52" s="136"/>
      <c r="EP52" s="136"/>
      <c r="EQ52" s="136"/>
      <c r="ER52" s="136"/>
      <c r="ES52" s="136"/>
      <c r="ET52" s="136"/>
      <c r="EU52" s="136"/>
      <c r="EV52" s="136"/>
      <c r="EW52" s="136"/>
      <c r="EX52" s="136"/>
      <c r="EY52" s="136"/>
      <c r="EZ52" s="136"/>
      <c r="FA52" s="136"/>
      <c r="FB52" s="136"/>
      <c r="FC52" s="136"/>
      <c r="FD52" s="136"/>
      <c r="FE52" s="136"/>
      <c r="FF52" s="136"/>
      <c r="FG52" s="136"/>
      <c r="FH52" s="136"/>
      <c r="FI52" s="136"/>
      <c r="FJ52" s="136"/>
      <c r="FK52" s="136"/>
      <c r="FL52" s="136"/>
      <c r="FM52" s="136"/>
      <c r="FN52" s="136"/>
      <c r="FO52" s="136"/>
      <c r="FP52" s="136"/>
      <c r="FQ52" s="136"/>
      <c r="FR52" s="136"/>
      <c r="FS52" s="136"/>
      <c r="FT52" s="136"/>
      <c r="FU52" s="136"/>
      <c r="FV52" s="136"/>
      <c r="FW52" s="136"/>
      <c r="FX52" s="136"/>
      <c r="FY52" s="136"/>
      <c r="FZ52" s="136"/>
      <c r="GA52" s="136"/>
      <c r="GB52" s="136"/>
      <c r="GC52" s="136"/>
      <c r="GD52" s="136"/>
      <c r="GE52" s="136"/>
      <c r="GF52" s="136"/>
      <c r="GG52" s="136"/>
      <c r="GH52" s="136"/>
      <c r="GI52" s="136"/>
      <c r="GJ52" s="136"/>
      <c r="GK52" s="136"/>
      <c r="GL52" s="136"/>
      <c r="GM52" s="136"/>
      <c r="GN52" s="136"/>
      <c r="GO52" s="136"/>
      <c r="GP52" s="136"/>
      <c r="GQ52" s="136"/>
      <c r="GR52" s="136"/>
      <c r="GS52" s="136"/>
      <c r="GT52" s="136"/>
      <c r="GU52" s="136"/>
      <c r="GV52" s="136"/>
      <c r="GW52" s="136"/>
      <c r="GX52" s="136"/>
      <c r="GY52" s="136"/>
      <c r="GZ52" s="136"/>
      <c r="HA52" s="136"/>
      <c r="HB52" s="136"/>
      <c r="HC52" s="136"/>
      <c r="HD52" s="136"/>
      <c r="HE52" s="136"/>
      <c r="HF52" s="136"/>
      <c r="HG52" s="136"/>
      <c r="HH52" s="136"/>
      <c r="HI52" s="136"/>
      <c r="HJ52" s="136"/>
      <c r="HK52" s="136"/>
      <c r="HL52" s="136"/>
      <c r="HM52" s="136"/>
      <c r="HN52" s="136"/>
      <c r="HO52" s="136"/>
      <c r="HP52" s="136"/>
      <c r="HQ52" s="136"/>
      <c r="HR52" s="136"/>
      <c r="HS52" s="136"/>
      <c r="HT52" s="136"/>
      <c r="HU52" s="136"/>
      <c r="HV52" s="136"/>
      <c r="HW52" s="136"/>
      <c r="HX52" s="136"/>
      <c r="HY52" s="136"/>
      <c r="HZ52" s="136"/>
      <c r="IA52" s="136"/>
      <c r="IB52" s="136"/>
      <c r="IC52" s="136"/>
      <c r="ID52" s="136"/>
      <c r="IE52" s="136"/>
      <c r="IF52" s="136"/>
      <c r="IG52" s="136"/>
      <c r="IH52" s="136"/>
      <c r="II52" s="136"/>
      <c r="IJ52" s="136"/>
      <c r="IK52" s="136"/>
      <c r="IL52" s="136"/>
      <c r="IM52" s="136"/>
      <c r="IN52" s="136"/>
      <c r="IO52" s="136"/>
      <c r="IP52" s="136"/>
      <c r="IQ52" s="136"/>
      <c r="IR52" s="136"/>
    </row>
    <row r="53" spans="1:252" s="138" customFormat="1" ht="15.75" customHeight="1">
      <c r="A53" s="265" t="s">
        <v>180</v>
      </c>
      <c r="B53" s="265"/>
      <c r="C53" s="265"/>
      <c r="D53" s="225"/>
      <c r="E53" s="225"/>
      <c r="F53" s="225"/>
      <c r="G53" s="225"/>
      <c r="H53" s="225"/>
      <c r="I53" s="109"/>
      <c r="J53" s="153"/>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6"/>
      <c r="BR53" s="136"/>
      <c r="BS53" s="136"/>
      <c r="BT53" s="136"/>
      <c r="BU53" s="136"/>
      <c r="BV53" s="136"/>
      <c r="BW53" s="136"/>
      <c r="BX53" s="136"/>
      <c r="BY53" s="136"/>
      <c r="BZ53" s="136"/>
      <c r="CA53" s="136"/>
      <c r="CB53" s="136"/>
      <c r="CC53" s="136"/>
      <c r="CD53" s="136"/>
      <c r="CE53" s="136"/>
      <c r="CF53" s="136"/>
      <c r="CG53" s="136"/>
      <c r="CH53" s="136"/>
      <c r="CI53" s="136"/>
      <c r="CJ53" s="136"/>
      <c r="CK53" s="136"/>
      <c r="CL53" s="136"/>
      <c r="CM53" s="136"/>
      <c r="CN53" s="136"/>
      <c r="CO53" s="136"/>
      <c r="CP53" s="136"/>
      <c r="CQ53" s="136"/>
      <c r="CR53" s="136"/>
      <c r="CS53" s="136"/>
      <c r="CT53" s="136"/>
      <c r="CU53" s="136"/>
      <c r="CV53" s="136"/>
      <c r="CW53" s="136"/>
      <c r="CX53" s="136"/>
      <c r="CY53" s="136"/>
      <c r="CZ53" s="136"/>
      <c r="DA53" s="136"/>
      <c r="DB53" s="136"/>
      <c r="DC53" s="136"/>
      <c r="DD53" s="136"/>
      <c r="DE53" s="136"/>
      <c r="DF53" s="136"/>
      <c r="DG53" s="136"/>
      <c r="DH53" s="136"/>
      <c r="DI53" s="136"/>
      <c r="DJ53" s="136"/>
      <c r="DK53" s="136"/>
      <c r="DL53" s="136"/>
      <c r="DM53" s="136"/>
      <c r="DN53" s="136"/>
      <c r="DO53" s="136"/>
      <c r="DP53" s="136"/>
      <c r="DQ53" s="136"/>
      <c r="DR53" s="136"/>
      <c r="DS53" s="136"/>
      <c r="DT53" s="136"/>
      <c r="DU53" s="136"/>
      <c r="DV53" s="136"/>
      <c r="DW53" s="136"/>
      <c r="DX53" s="136"/>
      <c r="DY53" s="136"/>
      <c r="DZ53" s="136"/>
      <c r="EA53" s="136"/>
      <c r="EB53" s="136"/>
      <c r="EC53" s="136"/>
      <c r="ED53" s="136"/>
      <c r="EE53" s="136"/>
      <c r="EF53" s="136"/>
      <c r="EG53" s="136"/>
      <c r="EH53" s="136"/>
      <c r="EI53" s="136"/>
      <c r="EJ53" s="136"/>
      <c r="EK53" s="136"/>
      <c r="EL53" s="136"/>
      <c r="EM53" s="136"/>
      <c r="EN53" s="136"/>
      <c r="EO53" s="136"/>
      <c r="EP53" s="136"/>
      <c r="EQ53" s="136"/>
      <c r="ER53" s="136"/>
      <c r="ES53" s="136"/>
      <c r="ET53" s="136"/>
      <c r="EU53" s="136"/>
      <c r="EV53" s="136"/>
      <c r="EW53" s="136"/>
      <c r="EX53" s="136"/>
      <c r="EY53" s="136"/>
      <c r="EZ53" s="136"/>
      <c r="FA53" s="136"/>
      <c r="FB53" s="136"/>
      <c r="FC53" s="136"/>
      <c r="FD53" s="136"/>
      <c r="FE53" s="136"/>
      <c r="FF53" s="136"/>
      <c r="FG53" s="136"/>
      <c r="FH53" s="136"/>
      <c r="FI53" s="136"/>
      <c r="FJ53" s="136"/>
      <c r="FK53" s="136"/>
      <c r="FL53" s="136"/>
      <c r="FM53" s="136"/>
      <c r="FN53" s="136"/>
      <c r="FO53" s="136"/>
      <c r="FP53" s="136"/>
      <c r="FQ53" s="136"/>
      <c r="FR53" s="136"/>
      <c r="FS53" s="136"/>
      <c r="FT53" s="136"/>
      <c r="FU53" s="136"/>
      <c r="FV53" s="136"/>
      <c r="FW53" s="136"/>
      <c r="FX53" s="136"/>
      <c r="FY53" s="136"/>
      <c r="FZ53" s="136"/>
      <c r="GA53" s="136"/>
      <c r="GB53" s="136"/>
      <c r="GC53" s="136"/>
      <c r="GD53" s="136"/>
      <c r="GE53" s="136"/>
      <c r="GF53" s="136"/>
      <c r="GG53" s="136"/>
      <c r="GH53" s="136"/>
      <c r="GI53" s="136"/>
      <c r="GJ53" s="136"/>
      <c r="GK53" s="136"/>
      <c r="GL53" s="136"/>
      <c r="GM53" s="136"/>
      <c r="GN53" s="136"/>
      <c r="GO53" s="136"/>
      <c r="GP53" s="136"/>
      <c r="GQ53" s="136"/>
      <c r="GR53" s="136"/>
      <c r="GS53" s="136"/>
      <c r="GT53" s="136"/>
      <c r="GU53" s="136"/>
      <c r="GV53" s="136"/>
      <c r="GW53" s="136"/>
      <c r="GX53" s="136"/>
      <c r="GY53" s="136"/>
      <c r="GZ53" s="136"/>
      <c r="HA53" s="136"/>
      <c r="HB53" s="136"/>
      <c r="HC53" s="136"/>
      <c r="HD53" s="136"/>
      <c r="HE53" s="136"/>
      <c r="HF53" s="136"/>
      <c r="HG53" s="136"/>
      <c r="HH53" s="136"/>
      <c r="HI53" s="136"/>
      <c r="HJ53" s="136"/>
      <c r="HK53" s="136"/>
      <c r="HL53" s="136"/>
      <c r="HM53" s="136"/>
      <c r="HN53" s="136"/>
      <c r="HO53" s="136"/>
      <c r="HP53" s="136"/>
      <c r="HQ53" s="136"/>
      <c r="HR53" s="136"/>
      <c r="HS53" s="136"/>
      <c r="HT53" s="136"/>
      <c r="HU53" s="136"/>
      <c r="HV53" s="136"/>
      <c r="HW53" s="136"/>
      <c r="HX53" s="136"/>
      <c r="HY53" s="136"/>
      <c r="HZ53" s="136"/>
      <c r="IA53" s="136"/>
      <c r="IB53" s="136"/>
      <c r="IC53" s="136"/>
      <c r="ID53" s="136"/>
      <c r="IE53" s="136"/>
      <c r="IF53" s="136"/>
      <c r="IG53" s="136"/>
      <c r="IH53" s="136"/>
      <c r="II53" s="136"/>
      <c r="IJ53" s="136"/>
      <c r="IK53" s="136"/>
      <c r="IL53" s="136"/>
      <c r="IM53" s="136"/>
      <c r="IN53" s="136"/>
      <c r="IO53" s="136"/>
      <c r="IP53" s="136"/>
      <c r="IQ53" s="136"/>
      <c r="IR53" s="136"/>
    </row>
    <row r="54" spans="1:252" s="138" customFormat="1" ht="15.75" customHeight="1">
      <c r="A54" s="265" t="s">
        <v>181</v>
      </c>
      <c r="B54" s="265"/>
      <c r="C54" s="265"/>
      <c r="D54" s="225"/>
      <c r="E54" s="225"/>
      <c r="F54" s="225"/>
      <c r="G54" s="225"/>
      <c r="H54" s="225"/>
      <c r="I54" s="109"/>
      <c r="J54" s="153"/>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6"/>
      <c r="BV54" s="136"/>
      <c r="BW54" s="136"/>
      <c r="BX54" s="136"/>
      <c r="BY54" s="136"/>
      <c r="BZ54" s="136"/>
      <c r="CA54" s="136"/>
      <c r="CB54" s="136"/>
      <c r="CC54" s="136"/>
      <c r="CD54" s="136"/>
      <c r="CE54" s="136"/>
      <c r="CF54" s="136"/>
      <c r="CG54" s="136"/>
      <c r="CH54" s="136"/>
      <c r="CI54" s="136"/>
      <c r="CJ54" s="136"/>
      <c r="CK54" s="136"/>
      <c r="CL54" s="136"/>
      <c r="CM54" s="136"/>
      <c r="CN54" s="136"/>
      <c r="CO54" s="136"/>
      <c r="CP54" s="136"/>
      <c r="CQ54" s="136"/>
      <c r="CR54" s="136"/>
      <c r="CS54" s="136"/>
      <c r="CT54" s="136"/>
      <c r="CU54" s="136"/>
      <c r="CV54" s="136"/>
      <c r="CW54" s="136"/>
      <c r="CX54" s="136"/>
      <c r="CY54" s="136"/>
      <c r="CZ54" s="136"/>
      <c r="DA54" s="136"/>
      <c r="DB54" s="136"/>
      <c r="DC54" s="136"/>
      <c r="DD54" s="136"/>
      <c r="DE54" s="136"/>
      <c r="DF54" s="136"/>
      <c r="DG54" s="136"/>
      <c r="DH54" s="136"/>
      <c r="DI54" s="136"/>
      <c r="DJ54" s="136"/>
      <c r="DK54" s="136"/>
      <c r="DL54" s="136"/>
      <c r="DM54" s="136"/>
      <c r="DN54" s="136"/>
      <c r="DO54" s="136"/>
      <c r="DP54" s="136"/>
      <c r="DQ54" s="136"/>
      <c r="DR54" s="136"/>
      <c r="DS54" s="136"/>
      <c r="DT54" s="136"/>
      <c r="DU54" s="136"/>
      <c r="DV54" s="136"/>
      <c r="DW54" s="136"/>
      <c r="DX54" s="136"/>
      <c r="DY54" s="136"/>
      <c r="DZ54" s="136"/>
      <c r="EA54" s="136"/>
      <c r="EB54" s="136"/>
      <c r="EC54" s="136"/>
      <c r="ED54" s="136"/>
      <c r="EE54" s="136"/>
      <c r="EF54" s="136"/>
      <c r="EG54" s="136"/>
      <c r="EH54" s="136"/>
      <c r="EI54" s="136"/>
      <c r="EJ54" s="136"/>
      <c r="EK54" s="136"/>
      <c r="EL54" s="136"/>
      <c r="EM54" s="136"/>
      <c r="EN54" s="136"/>
      <c r="EO54" s="136"/>
      <c r="EP54" s="136"/>
      <c r="EQ54" s="136"/>
      <c r="ER54" s="136"/>
      <c r="ES54" s="136"/>
      <c r="ET54" s="136"/>
      <c r="EU54" s="136"/>
      <c r="EV54" s="136"/>
      <c r="EW54" s="136"/>
      <c r="EX54" s="136"/>
      <c r="EY54" s="136"/>
      <c r="EZ54" s="136"/>
      <c r="FA54" s="136"/>
      <c r="FB54" s="136"/>
      <c r="FC54" s="136"/>
      <c r="FD54" s="136"/>
      <c r="FE54" s="136"/>
      <c r="FF54" s="136"/>
      <c r="FG54" s="136"/>
      <c r="FH54" s="136"/>
      <c r="FI54" s="136"/>
      <c r="FJ54" s="136"/>
      <c r="FK54" s="136"/>
      <c r="FL54" s="136"/>
      <c r="FM54" s="136"/>
      <c r="FN54" s="136"/>
      <c r="FO54" s="136"/>
      <c r="FP54" s="136"/>
      <c r="FQ54" s="136"/>
      <c r="FR54" s="136"/>
      <c r="FS54" s="136"/>
      <c r="FT54" s="136"/>
      <c r="FU54" s="136"/>
      <c r="FV54" s="136"/>
      <c r="FW54" s="136"/>
      <c r="FX54" s="136"/>
      <c r="FY54" s="136"/>
      <c r="FZ54" s="136"/>
      <c r="GA54" s="136"/>
      <c r="GB54" s="136"/>
      <c r="GC54" s="136"/>
      <c r="GD54" s="136"/>
      <c r="GE54" s="136"/>
      <c r="GF54" s="136"/>
      <c r="GG54" s="136"/>
      <c r="GH54" s="136"/>
      <c r="GI54" s="136"/>
      <c r="GJ54" s="136"/>
      <c r="GK54" s="136"/>
      <c r="GL54" s="136"/>
      <c r="GM54" s="136"/>
      <c r="GN54" s="136"/>
      <c r="GO54" s="136"/>
      <c r="GP54" s="136"/>
      <c r="GQ54" s="136"/>
      <c r="GR54" s="136"/>
      <c r="GS54" s="136"/>
      <c r="GT54" s="136"/>
      <c r="GU54" s="136"/>
      <c r="GV54" s="136"/>
      <c r="GW54" s="136"/>
      <c r="GX54" s="136"/>
      <c r="GY54" s="136"/>
      <c r="GZ54" s="136"/>
      <c r="HA54" s="136"/>
      <c r="HB54" s="136"/>
      <c r="HC54" s="136"/>
      <c r="HD54" s="136"/>
      <c r="HE54" s="136"/>
      <c r="HF54" s="136"/>
      <c r="HG54" s="136"/>
      <c r="HH54" s="136"/>
      <c r="HI54" s="136"/>
      <c r="HJ54" s="136"/>
      <c r="HK54" s="136"/>
      <c r="HL54" s="136"/>
      <c r="HM54" s="136"/>
      <c r="HN54" s="136"/>
      <c r="HO54" s="136"/>
      <c r="HP54" s="136"/>
      <c r="HQ54" s="136"/>
      <c r="HR54" s="136"/>
      <c r="HS54" s="136"/>
      <c r="HT54" s="136"/>
      <c r="HU54" s="136"/>
      <c r="HV54" s="136"/>
      <c r="HW54" s="136"/>
      <c r="HX54" s="136"/>
      <c r="HY54" s="136"/>
      <c r="HZ54" s="136"/>
      <c r="IA54" s="136"/>
      <c r="IB54" s="136"/>
      <c r="IC54" s="136"/>
      <c r="ID54" s="136"/>
      <c r="IE54" s="136"/>
      <c r="IF54" s="136"/>
      <c r="IG54" s="136"/>
      <c r="IH54" s="136"/>
      <c r="II54" s="136"/>
      <c r="IJ54" s="136"/>
      <c r="IK54" s="136"/>
      <c r="IL54" s="136"/>
      <c r="IM54" s="136"/>
      <c r="IN54" s="136"/>
      <c r="IO54" s="136"/>
      <c r="IP54" s="136"/>
      <c r="IQ54" s="136"/>
      <c r="IR54" s="136"/>
    </row>
    <row r="55" spans="1:252" s="138" customFormat="1" ht="15.75" customHeight="1">
      <c r="A55" s="260" t="s">
        <v>182</v>
      </c>
      <c r="B55" s="260"/>
      <c r="C55" s="260"/>
      <c r="D55" s="266"/>
      <c r="E55" s="266"/>
      <c r="F55" s="266"/>
      <c r="G55" s="266"/>
      <c r="H55" s="266"/>
      <c r="I55" s="109"/>
      <c r="J55" s="153"/>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6"/>
      <c r="AY55" s="136"/>
      <c r="AZ55" s="136"/>
      <c r="BA55" s="136"/>
      <c r="BB55" s="136"/>
      <c r="BC55" s="136"/>
      <c r="BD55" s="136"/>
      <c r="BE55" s="136"/>
      <c r="BF55" s="136"/>
      <c r="BG55" s="136"/>
      <c r="BH55" s="136"/>
      <c r="BI55" s="136"/>
      <c r="BJ55" s="136"/>
      <c r="BK55" s="136"/>
      <c r="BL55" s="136"/>
      <c r="BM55" s="136"/>
      <c r="BN55" s="136"/>
      <c r="BO55" s="136"/>
      <c r="BP55" s="136"/>
      <c r="BQ55" s="136"/>
      <c r="BR55" s="136"/>
      <c r="BS55" s="136"/>
      <c r="BT55" s="136"/>
      <c r="BU55" s="136"/>
      <c r="BV55" s="136"/>
      <c r="BW55" s="136"/>
      <c r="BX55" s="136"/>
      <c r="BY55" s="136"/>
      <c r="BZ55" s="136"/>
      <c r="CA55" s="136"/>
      <c r="CB55" s="136"/>
      <c r="CC55" s="136"/>
      <c r="CD55" s="136"/>
      <c r="CE55" s="136"/>
      <c r="CF55" s="136"/>
      <c r="CG55" s="136"/>
      <c r="CH55" s="136"/>
      <c r="CI55" s="136"/>
      <c r="CJ55" s="136"/>
      <c r="CK55" s="136"/>
      <c r="CL55" s="136"/>
      <c r="CM55" s="136"/>
      <c r="CN55" s="136"/>
      <c r="CO55" s="136"/>
      <c r="CP55" s="136"/>
      <c r="CQ55" s="136"/>
      <c r="CR55" s="136"/>
      <c r="CS55" s="136"/>
      <c r="CT55" s="136"/>
      <c r="CU55" s="136"/>
      <c r="CV55" s="136"/>
      <c r="CW55" s="136"/>
      <c r="CX55" s="136"/>
      <c r="CY55" s="136"/>
      <c r="CZ55" s="136"/>
      <c r="DA55" s="136"/>
      <c r="DB55" s="136"/>
      <c r="DC55" s="136"/>
      <c r="DD55" s="136"/>
      <c r="DE55" s="136"/>
      <c r="DF55" s="136"/>
      <c r="DG55" s="136"/>
      <c r="DH55" s="136"/>
      <c r="DI55" s="136"/>
      <c r="DJ55" s="136"/>
      <c r="DK55" s="136"/>
      <c r="DL55" s="136"/>
      <c r="DM55" s="136"/>
      <c r="DN55" s="136"/>
      <c r="DO55" s="136"/>
      <c r="DP55" s="136"/>
      <c r="DQ55" s="136"/>
      <c r="DR55" s="136"/>
      <c r="DS55" s="136"/>
      <c r="DT55" s="136"/>
      <c r="DU55" s="136"/>
      <c r="DV55" s="136"/>
      <c r="DW55" s="136"/>
      <c r="DX55" s="136"/>
      <c r="DY55" s="136"/>
      <c r="DZ55" s="136"/>
      <c r="EA55" s="136"/>
      <c r="EB55" s="136"/>
      <c r="EC55" s="136"/>
      <c r="ED55" s="136"/>
      <c r="EE55" s="136"/>
      <c r="EF55" s="136"/>
      <c r="EG55" s="136"/>
      <c r="EH55" s="136"/>
      <c r="EI55" s="136"/>
      <c r="EJ55" s="136"/>
      <c r="EK55" s="136"/>
      <c r="EL55" s="136"/>
      <c r="EM55" s="136"/>
      <c r="EN55" s="136"/>
      <c r="EO55" s="136"/>
      <c r="EP55" s="136"/>
      <c r="EQ55" s="136"/>
      <c r="ER55" s="136"/>
      <c r="ES55" s="136"/>
      <c r="ET55" s="136"/>
      <c r="EU55" s="136"/>
      <c r="EV55" s="136"/>
      <c r="EW55" s="136"/>
      <c r="EX55" s="136"/>
      <c r="EY55" s="136"/>
      <c r="EZ55" s="136"/>
      <c r="FA55" s="136"/>
      <c r="FB55" s="136"/>
      <c r="FC55" s="136"/>
      <c r="FD55" s="136"/>
      <c r="FE55" s="136"/>
      <c r="FF55" s="136"/>
      <c r="FG55" s="136"/>
      <c r="FH55" s="136"/>
      <c r="FI55" s="136"/>
      <c r="FJ55" s="136"/>
      <c r="FK55" s="136"/>
      <c r="FL55" s="136"/>
      <c r="FM55" s="136"/>
      <c r="FN55" s="136"/>
      <c r="FO55" s="136"/>
      <c r="FP55" s="136"/>
      <c r="FQ55" s="136"/>
      <c r="FR55" s="136"/>
      <c r="FS55" s="136"/>
      <c r="FT55" s="136"/>
      <c r="FU55" s="136"/>
      <c r="FV55" s="136"/>
      <c r="FW55" s="136"/>
      <c r="FX55" s="136"/>
      <c r="FY55" s="136"/>
      <c r="FZ55" s="136"/>
      <c r="GA55" s="136"/>
      <c r="GB55" s="136"/>
      <c r="GC55" s="136"/>
      <c r="GD55" s="136"/>
      <c r="GE55" s="136"/>
      <c r="GF55" s="136"/>
      <c r="GG55" s="136"/>
      <c r="GH55" s="136"/>
      <c r="GI55" s="136"/>
      <c r="GJ55" s="136"/>
      <c r="GK55" s="136"/>
      <c r="GL55" s="136"/>
      <c r="GM55" s="136"/>
      <c r="GN55" s="136"/>
      <c r="GO55" s="136"/>
      <c r="GP55" s="136"/>
      <c r="GQ55" s="136"/>
      <c r="GR55" s="136"/>
      <c r="GS55" s="136"/>
      <c r="GT55" s="136"/>
      <c r="GU55" s="136"/>
      <c r="GV55" s="136"/>
      <c r="GW55" s="136"/>
      <c r="GX55" s="136"/>
      <c r="GY55" s="136"/>
      <c r="GZ55" s="136"/>
      <c r="HA55" s="136"/>
      <c r="HB55" s="136"/>
      <c r="HC55" s="136"/>
      <c r="HD55" s="136"/>
      <c r="HE55" s="136"/>
      <c r="HF55" s="136"/>
      <c r="HG55" s="136"/>
      <c r="HH55" s="136"/>
      <c r="HI55" s="136"/>
      <c r="HJ55" s="136"/>
      <c r="HK55" s="136"/>
      <c r="HL55" s="136"/>
      <c r="HM55" s="136"/>
      <c r="HN55" s="136"/>
      <c r="HO55" s="136"/>
      <c r="HP55" s="136"/>
      <c r="HQ55" s="136"/>
      <c r="HR55" s="136"/>
      <c r="HS55" s="136"/>
      <c r="HT55" s="136"/>
      <c r="HU55" s="136"/>
      <c r="HV55" s="136"/>
      <c r="HW55" s="136"/>
      <c r="HX55" s="136"/>
      <c r="HY55" s="136"/>
      <c r="HZ55" s="136"/>
      <c r="IA55" s="136"/>
      <c r="IB55" s="136"/>
      <c r="IC55" s="136"/>
      <c r="ID55" s="136"/>
      <c r="IE55" s="136"/>
      <c r="IF55" s="136"/>
      <c r="IG55" s="136"/>
      <c r="IH55" s="136"/>
      <c r="II55" s="136"/>
      <c r="IJ55" s="136"/>
      <c r="IK55" s="136"/>
      <c r="IL55" s="136"/>
      <c r="IM55" s="136"/>
      <c r="IN55" s="136"/>
      <c r="IO55" s="136"/>
      <c r="IP55" s="136"/>
      <c r="IQ55" s="136"/>
      <c r="IR55" s="136"/>
    </row>
    <row r="56" spans="1:252" s="138" customFormat="1" ht="15.75" customHeight="1">
      <c r="A56" s="7"/>
      <c r="B56" s="7"/>
      <c r="C56" s="7"/>
      <c r="D56" s="142"/>
      <c r="E56" s="136"/>
      <c r="F56" s="143"/>
      <c r="G56" s="143"/>
      <c r="H56" s="143"/>
      <c r="I56" s="143"/>
      <c r="J56" s="153"/>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c r="BF56" s="136"/>
      <c r="BG56" s="136"/>
      <c r="BH56" s="136"/>
      <c r="BI56" s="136"/>
      <c r="BJ56" s="136"/>
      <c r="BK56" s="136"/>
      <c r="BL56" s="136"/>
      <c r="BM56" s="136"/>
      <c r="BN56" s="136"/>
      <c r="BO56" s="136"/>
      <c r="BP56" s="136"/>
      <c r="BQ56" s="136"/>
      <c r="BR56" s="136"/>
      <c r="BS56" s="136"/>
      <c r="BT56" s="136"/>
      <c r="BU56" s="136"/>
      <c r="BV56" s="136"/>
      <c r="BW56" s="136"/>
      <c r="BX56" s="136"/>
      <c r="BY56" s="136"/>
      <c r="BZ56" s="136"/>
      <c r="CA56" s="136"/>
      <c r="CB56" s="136"/>
      <c r="CC56" s="136"/>
      <c r="CD56" s="136"/>
      <c r="CE56" s="136"/>
      <c r="CF56" s="136"/>
      <c r="CG56" s="136"/>
      <c r="CH56" s="136"/>
      <c r="CI56" s="136"/>
      <c r="CJ56" s="136"/>
      <c r="CK56" s="136"/>
      <c r="CL56" s="136"/>
      <c r="CM56" s="136"/>
      <c r="CN56" s="136"/>
      <c r="CO56" s="136"/>
      <c r="CP56" s="136"/>
      <c r="CQ56" s="136"/>
      <c r="CR56" s="136"/>
      <c r="CS56" s="136"/>
      <c r="CT56" s="136"/>
      <c r="CU56" s="136"/>
      <c r="CV56" s="136"/>
      <c r="CW56" s="136"/>
      <c r="CX56" s="136"/>
      <c r="CY56" s="136"/>
      <c r="CZ56" s="136"/>
      <c r="DA56" s="136"/>
      <c r="DB56" s="136"/>
      <c r="DC56" s="136"/>
      <c r="DD56" s="136"/>
      <c r="DE56" s="136"/>
      <c r="DF56" s="136"/>
      <c r="DG56" s="136"/>
      <c r="DH56" s="136"/>
      <c r="DI56" s="136"/>
      <c r="DJ56" s="136"/>
      <c r="DK56" s="136"/>
      <c r="DL56" s="136"/>
      <c r="DM56" s="136"/>
      <c r="DN56" s="136"/>
      <c r="DO56" s="136"/>
      <c r="DP56" s="136"/>
      <c r="DQ56" s="136"/>
      <c r="DR56" s="136"/>
      <c r="DS56" s="136"/>
      <c r="DT56" s="136"/>
      <c r="DU56" s="136"/>
      <c r="DV56" s="136"/>
      <c r="DW56" s="136"/>
      <c r="DX56" s="136"/>
      <c r="DY56" s="136"/>
      <c r="DZ56" s="136"/>
      <c r="EA56" s="136"/>
      <c r="EB56" s="136"/>
      <c r="EC56" s="136"/>
      <c r="ED56" s="136"/>
      <c r="EE56" s="136"/>
      <c r="EF56" s="136"/>
      <c r="EG56" s="136"/>
      <c r="EH56" s="136"/>
      <c r="EI56" s="136"/>
      <c r="EJ56" s="136"/>
      <c r="EK56" s="136"/>
      <c r="EL56" s="136"/>
      <c r="EM56" s="136"/>
      <c r="EN56" s="136"/>
      <c r="EO56" s="136"/>
      <c r="EP56" s="136"/>
      <c r="EQ56" s="136"/>
      <c r="ER56" s="136"/>
      <c r="ES56" s="136"/>
      <c r="ET56" s="136"/>
      <c r="EU56" s="136"/>
      <c r="EV56" s="136"/>
      <c r="EW56" s="136"/>
      <c r="EX56" s="136"/>
      <c r="EY56" s="136"/>
      <c r="EZ56" s="136"/>
      <c r="FA56" s="136"/>
      <c r="FB56" s="136"/>
      <c r="FC56" s="136"/>
      <c r="FD56" s="136"/>
      <c r="FE56" s="136"/>
      <c r="FF56" s="136"/>
      <c r="FG56" s="136"/>
      <c r="FH56" s="136"/>
      <c r="FI56" s="136"/>
      <c r="FJ56" s="136"/>
      <c r="FK56" s="136"/>
      <c r="FL56" s="136"/>
      <c r="FM56" s="136"/>
      <c r="FN56" s="136"/>
      <c r="FO56" s="136"/>
      <c r="FP56" s="136"/>
      <c r="FQ56" s="136"/>
      <c r="FR56" s="136"/>
      <c r="FS56" s="136"/>
      <c r="FT56" s="136"/>
      <c r="FU56" s="136"/>
      <c r="FV56" s="136"/>
      <c r="FW56" s="136"/>
      <c r="FX56" s="136"/>
      <c r="FY56" s="136"/>
      <c r="FZ56" s="136"/>
      <c r="GA56" s="136"/>
      <c r="GB56" s="136"/>
      <c r="GC56" s="136"/>
      <c r="GD56" s="136"/>
      <c r="GE56" s="136"/>
      <c r="GF56" s="136"/>
      <c r="GG56" s="136"/>
      <c r="GH56" s="136"/>
      <c r="GI56" s="136"/>
      <c r="GJ56" s="136"/>
      <c r="GK56" s="136"/>
      <c r="GL56" s="136"/>
      <c r="GM56" s="136"/>
      <c r="GN56" s="136"/>
      <c r="GO56" s="136"/>
      <c r="GP56" s="136"/>
      <c r="GQ56" s="136"/>
      <c r="GR56" s="136"/>
      <c r="GS56" s="136"/>
      <c r="GT56" s="136"/>
      <c r="GU56" s="136"/>
      <c r="GV56" s="136"/>
      <c r="GW56" s="136"/>
      <c r="GX56" s="136"/>
      <c r="GY56" s="136"/>
      <c r="GZ56" s="136"/>
      <c r="HA56" s="136"/>
      <c r="HB56" s="136"/>
      <c r="HC56" s="136"/>
      <c r="HD56" s="136"/>
      <c r="HE56" s="136"/>
      <c r="HF56" s="136"/>
      <c r="HG56" s="136"/>
      <c r="HH56" s="136"/>
      <c r="HI56" s="136"/>
      <c r="HJ56" s="136"/>
      <c r="HK56" s="136"/>
      <c r="HL56" s="136"/>
      <c r="HM56" s="136"/>
      <c r="HN56" s="136"/>
      <c r="HO56" s="136"/>
      <c r="HP56" s="136"/>
      <c r="HQ56" s="136"/>
      <c r="HR56" s="136"/>
      <c r="HS56" s="136"/>
      <c r="HT56" s="136"/>
      <c r="HU56" s="136"/>
      <c r="HV56" s="136"/>
      <c r="HW56" s="136"/>
      <c r="HX56" s="136"/>
      <c r="HY56" s="136"/>
      <c r="HZ56" s="136"/>
      <c r="IA56" s="136"/>
      <c r="IB56" s="136"/>
      <c r="IC56" s="136"/>
      <c r="ID56" s="136"/>
      <c r="IE56" s="136"/>
      <c r="IF56" s="136"/>
      <c r="IG56" s="136"/>
      <c r="IH56" s="136"/>
      <c r="II56" s="136"/>
      <c r="IJ56" s="136"/>
      <c r="IK56" s="136"/>
      <c r="IL56" s="136"/>
      <c r="IM56" s="136"/>
      <c r="IN56" s="136"/>
      <c r="IO56" s="136"/>
      <c r="IP56" s="136"/>
      <c r="IQ56" s="136"/>
      <c r="IR56" s="136"/>
    </row>
    <row r="57" spans="1:252" s="138" customFormat="1">
      <c r="A57" s="111" t="s">
        <v>183</v>
      </c>
      <c r="B57" s="111"/>
      <c r="C57" s="250"/>
      <c r="D57" s="250"/>
      <c r="E57" s="117"/>
      <c r="F57" s="111"/>
      <c r="G57" s="144"/>
      <c r="H57" s="145"/>
      <c r="I57" s="145"/>
      <c r="J57" s="153"/>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c r="BU57" s="136"/>
      <c r="BV57" s="136"/>
      <c r="BW57" s="136"/>
      <c r="BX57" s="136"/>
      <c r="BY57" s="136"/>
      <c r="BZ57" s="136"/>
      <c r="CA57" s="136"/>
      <c r="CB57" s="136"/>
      <c r="CC57" s="136"/>
      <c r="CD57" s="136"/>
      <c r="CE57" s="136"/>
      <c r="CF57" s="136"/>
      <c r="CG57" s="136"/>
      <c r="CH57" s="136"/>
      <c r="CI57" s="136"/>
      <c r="CJ57" s="136"/>
      <c r="CK57" s="136"/>
      <c r="CL57" s="136"/>
      <c r="CM57" s="136"/>
      <c r="CN57" s="136"/>
      <c r="CO57" s="136"/>
      <c r="CP57" s="136"/>
      <c r="CQ57" s="136"/>
      <c r="CR57" s="136"/>
      <c r="CS57" s="136"/>
      <c r="CT57" s="136"/>
      <c r="CU57" s="136"/>
      <c r="CV57" s="136"/>
      <c r="CW57" s="136"/>
      <c r="CX57" s="136"/>
      <c r="CY57" s="136"/>
      <c r="CZ57" s="136"/>
      <c r="DA57" s="136"/>
      <c r="DB57" s="136"/>
      <c r="DC57" s="136"/>
      <c r="DD57" s="136"/>
      <c r="DE57" s="136"/>
      <c r="DF57" s="136"/>
      <c r="DG57" s="136"/>
      <c r="DH57" s="136"/>
      <c r="DI57" s="136"/>
      <c r="DJ57" s="136"/>
      <c r="DK57" s="136"/>
      <c r="DL57" s="136"/>
      <c r="DM57" s="136"/>
      <c r="DN57" s="136"/>
      <c r="DO57" s="136"/>
      <c r="DP57" s="136"/>
      <c r="DQ57" s="136"/>
      <c r="DR57" s="136"/>
      <c r="DS57" s="136"/>
      <c r="DT57" s="136"/>
      <c r="DU57" s="136"/>
      <c r="DV57" s="136"/>
      <c r="DW57" s="136"/>
      <c r="DX57" s="136"/>
      <c r="DY57" s="136"/>
      <c r="DZ57" s="136"/>
      <c r="EA57" s="136"/>
      <c r="EB57" s="136"/>
      <c r="EC57" s="136"/>
      <c r="ED57" s="136"/>
      <c r="EE57" s="136"/>
      <c r="EF57" s="136"/>
      <c r="EG57" s="136"/>
      <c r="EH57" s="136"/>
      <c r="EI57" s="136"/>
      <c r="EJ57" s="136"/>
      <c r="EK57" s="136"/>
      <c r="EL57" s="136"/>
      <c r="EM57" s="136"/>
      <c r="EN57" s="136"/>
      <c r="EO57" s="136"/>
      <c r="EP57" s="136"/>
      <c r="EQ57" s="136"/>
      <c r="ER57" s="136"/>
      <c r="ES57" s="136"/>
      <c r="ET57" s="136"/>
      <c r="EU57" s="136"/>
      <c r="EV57" s="136"/>
      <c r="EW57" s="136"/>
      <c r="EX57" s="136"/>
      <c r="EY57" s="136"/>
      <c r="EZ57" s="136"/>
      <c r="FA57" s="136"/>
      <c r="FB57" s="136"/>
      <c r="FC57" s="136"/>
      <c r="FD57" s="136"/>
      <c r="FE57" s="136"/>
      <c r="FF57" s="136"/>
      <c r="FG57" s="136"/>
      <c r="FH57" s="136"/>
      <c r="FI57" s="136"/>
      <c r="FJ57" s="136"/>
      <c r="FK57" s="136"/>
      <c r="FL57" s="136"/>
      <c r="FM57" s="136"/>
      <c r="FN57" s="136"/>
      <c r="FO57" s="136"/>
      <c r="FP57" s="136"/>
      <c r="FQ57" s="136"/>
      <c r="FR57" s="136"/>
      <c r="FS57" s="136"/>
      <c r="FT57" s="136"/>
      <c r="FU57" s="136"/>
      <c r="FV57" s="136"/>
      <c r="FW57" s="136"/>
      <c r="FX57" s="136"/>
      <c r="FY57" s="136"/>
      <c r="FZ57" s="136"/>
      <c r="GA57" s="136"/>
      <c r="GB57" s="136"/>
      <c r="GC57" s="136"/>
      <c r="GD57" s="136"/>
      <c r="GE57" s="136"/>
      <c r="GF57" s="136"/>
      <c r="GG57" s="136"/>
      <c r="GH57" s="136"/>
      <c r="GI57" s="136"/>
      <c r="GJ57" s="136"/>
      <c r="GK57" s="136"/>
      <c r="GL57" s="136"/>
      <c r="GM57" s="136"/>
      <c r="GN57" s="136"/>
      <c r="GO57" s="136"/>
      <c r="GP57" s="136"/>
      <c r="GQ57" s="136"/>
      <c r="GR57" s="136"/>
      <c r="GS57" s="136"/>
      <c r="GT57" s="136"/>
      <c r="GU57" s="136"/>
      <c r="GV57" s="136"/>
      <c r="GW57" s="136"/>
      <c r="GX57" s="136"/>
      <c r="GY57" s="136"/>
      <c r="GZ57" s="136"/>
      <c r="HA57" s="136"/>
      <c r="HB57" s="136"/>
      <c r="HC57" s="136"/>
      <c r="HD57" s="136"/>
      <c r="HE57" s="136"/>
      <c r="HF57" s="136"/>
      <c r="HG57" s="136"/>
      <c r="HH57" s="136"/>
      <c r="HI57" s="136"/>
      <c r="HJ57" s="136"/>
      <c r="HK57" s="136"/>
      <c r="HL57" s="136"/>
      <c r="HM57" s="136"/>
      <c r="HN57" s="136"/>
      <c r="HO57" s="136"/>
      <c r="HP57" s="136"/>
      <c r="HQ57" s="136"/>
      <c r="HR57" s="136"/>
      <c r="HS57" s="136"/>
      <c r="HT57" s="136"/>
      <c r="HU57" s="136"/>
      <c r="HV57" s="136"/>
      <c r="HW57" s="136"/>
      <c r="HX57" s="136"/>
      <c r="HY57" s="136"/>
      <c r="HZ57" s="136"/>
      <c r="IA57" s="136"/>
      <c r="IB57" s="136"/>
      <c r="IC57" s="136"/>
      <c r="ID57" s="136"/>
      <c r="IE57" s="136"/>
      <c r="IF57" s="136"/>
      <c r="IG57" s="136"/>
      <c r="IH57" s="136"/>
      <c r="II57" s="136"/>
      <c r="IJ57" s="136"/>
      <c r="IK57" s="136"/>
      <c r="IL57" s="136"/>
      <c r="IM57" s="136"/>
      <c r="IN57" s="136"/>
      <c r="IO57" s="136"/>
      <c r="IP57" s="136"/>
      <c r="IQ57" s="136"/>
      <c r="IR57" s="136"/>
    </row>
    <row r="58" spans="1:252" s="138" customFormat="1">
      <c r="A58" s="7"/>
      <c r="B58" s="7"/>
      <c r="C58" s="257"/>
      <c r="D58" s="257"/>
      <c r="E58" s="110"/>
      <c r="F58" s="110"/>
      <c r="G58" s="140"/>
      <c r="H58" s="110"/>
      <c r="I58" s="109"/>
      <c r="J58" s="153"/>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J58" s="136"/>
      <c r="BK58" s="136"/>
      <c r="BL58" s="136"/>
      <c r="BM58" s="136"/>
      <c r="BN58" s="136"/>
      <c r="BO58" s="136"/>
      <c r="BP58" s="136"/>
      <c r="BQ58" s="136"/>
      <c r="BR58" s="136"/>
      <c r="BS58" s="136"/>
      <c r="BT58" s="136"/>
      <c r="BU58" s="136"/>
      <c r="BV58" s="136"/>
      <c r="BW58" s="136"/>
      <c r="BX58" s="136"/>
      <c r="BY58" s="136"/>
      <c r="BZ58" s="136"/>
      <c r="CA58" s="136"/>
      <c r="CB58" s="136"/>
      <c r="CC58" s="136"/>
      <c r="CD58" s="136"/>
      <c r="CE58" s="136"/>
      <c r="CF58" s="136"/>
      <c r="CG58" s="136"/>
      <c r="CH58" s="136"/>
      <c r="CI58" s="136"/>
      <c r="CJ58" s="136"/>
      <c r="CK58" s="136"/>
      <c r="CL58" s="136"/>
      <c r="CM58" s="136"/>
      <c r="CN58" s="136"/>
      <c r="CO58" s="136"/>
      <c r="CP58" s="136"/>
      <c r="CQ58" s="136"/>
      <c r="CR58" s="136"/>
      <c r="CS58" s="136"/>
      <c r="CT58" s="136"/>
      <c r="CU58" s="136"/>
      <c r="CV58" s="136"/>
      <c r="CW58" s="136"/>
      <c r="CX58" s="136"/>
      <c r="CY58" s="136"/>
      <c r="CZ58" s="136"/>
      <c r="DA58" s="136"/>
      <c r="DB58" s="136"/>
      <c r="DC58" s="136"/>
      <c r="DD58" s="136"/>
      <c r="DE58" s="136"/>
      <c r="DF58" s="136"/>
      <c r="DG58" s="136"/>
      <c r="DH58" s="136"/>
      <c r="DI58" s="136"/>
      <c r="DJ58" s="136"/>
      <c r="DK58" s="136"/>
      <c r="DL58" s="136"/>
      <c r="DM58" s="136"/>
      <c r="DN58" s="136"/>
      <c r="DO58" s="136"/>
      <c r="DP58" s="136"/>
      <c r="DQ58" s="136"/>
      <c r="DR58" s="136"/>
      <c r="DS58" s="136"/>
      <c r="DT58" s="136"/>
      <c r="DU58" s="136"/>
      <c r="DV58" s="136"/>
      <c r="DW58" s="136"/>
      <c r="DX58" s="136"/>
      <c r="DY58" s="136"/>
      <c r="DZ58" s="136"/>
      <c r="EA58" s="136"/>
      <c r="EB58" s="136"/>
      <c r="EC58" s="136"/>
      <c r="ED58" s="136"/>
      <c r="EE58" s="136"/>
      <c r="EF58" s="136"/>
      <c r="EG58" s="136"/>
      <c r="EH58" s="136"/>
      <c r="EI58" s="136"/>
      <c r="EJ58" s="136"/>
      <c r="EK58" s="136"/>
      <c r="EL58" s="136"/>
      <c r="EM58" s="136"/>
      <c r="EN58" s="136"/>
      <c r="EO58" s="136"/>
      <c r="EP58" s="136"/>
      <c r="EQ58" s="136"/>
      <c r="ER58" s="136"/>
      <c r="ES58" s="136"/>
      <c r="ET58" s="136"/>
      <c r="EU58" s="136"/>
      <c r="EV58" s="136"/>
      <c r="EW58" s="136"/>
      <c r="EX58" s="136"/>
      <c r="EY58" s="136"/>
      <c r="EZ58" s="136"/>
      <c r="FA58" s="136"/>
      <c r="FB58" s="136"/>
      <c r="FC58" s="136"/>
      <c r="FD58" s="136"/>
      <c r="FE58" s="136"/>
      <c r="FF58" s="136"/>
      <c r="FG58" s="136"/>
      <c r="FH58" s="136"/>
      <c r="FI58" s="136"/>
      <c r="FJ58" s="136"/>
      <c r="FK58" s="136"/>
      <c r="FL58" s="136"/>
      <c r="FM58" s="136"/>
      <c r="FN58" s="136"/>
      <c r="FO58" s="136"/>
      <c r="FP58" s="136"/>
      <c r="FQ58" s="136"/>
      <c r="FR58" s="136"/>
      <c r="FS58" s="136"/>
      <c r="FT58" s="136"/>
      <c r="FU58" s="136"/>
      <c r="FV58" s="136"/>
      <c r="FW58" s="136"/>
      <c r="FX58" s="136"/>
      <c r="FY58" s="136"/>
      <c r="FZ58" s="136"/>
      <c r="GA58" s="136"/>
      <c r="GB58" s="136"/>
      <c r="GC58" s="136"/>
      <c r="GD58" s="136"/>
      <c r="GE58" s="136"/>
      <c r="GF58" s="136"/>
      <c r="GG58" s="136"/>
      <c r="GH58" s="136"/>
      <c r="GI58" s="136"/>
      <c r="GJ58" s="136"/>
      <c r="GK58" s="136"/>
      <c r="GL58" s="136"/>
      <c r="GM58" s="136"/>
      <c r="GN58" s="136"/>
      <c r="GO58" s="136"/>
      <c r="GP58" s="136"/>
      <c r="GQ58" s="136"/>
      <c r="GR58" s="136"/>
      <c r="GS58" s="136"/>
      <c r="GT58" s="136"/>
      <c r="GU58" s="136"/>
      <c r="GV58" s="136"/>
      <c r="GW58" s="136"/>
      <c r="GX58" s="136"/>
      <c r="GY58" s="136"/>
      <c r="GZ58" s="136"/>
      <c r="HA58" s="136"/>
      <c r="HB58" s="136"/>
      <c r="HC58" s="136"/>
      <c r="HD58" s="136"/>
      <c r="HE58" s="136"/>
      <c r="HF58" s="136"/>
      <c r="HG58" s="136"/>
      <c r="HH58" s="136"/>
      <c r="HI58" s="136"/>
      <c r="HJ58" s="136"/>
      <c r="HK58" s="136"/>
      <c r="HL58" s="136"/>
      <c r="HM58" s="136"/>
      <c r="HN58" s="136"/>
      <c r="HO58" s="136"/>
      <c r="HP58" s="136"/>
      <c r="HQ58" s="136"/>
      <c r="HR58" s="136"/>
      <c r="HS58" s="136"/>
      <c r="HT58" s="136"/>
      <c r="HU58" s="136"/>
      <c r="HV58" s="136"/>
      <c r="HW58" s="136"/>
      <c r="HX58" s="136"/>
      <c r="HY58" s="136"/>
      <c r="HZ58" s="136"/>
      <c r="IA58" s="136"/>
      <c r="IB58" s="136"/>
      <c r="IC58" s="136"/>
      <c r="ID58" s="136"/>
      <c r="IE58" s="136"/>
      <c r="IF58" s="136"/>
      <c r="IG58" s="136"/>
      <c r="IH58" s="136"/>
      <c r="II58" s="136"/>
      <c r="IJ58" s="136"/>
      <c r="IK58" s="136"/>
      <c r="IL58" s="136"/>
      <c r="IM58" s="136"/>
      <c r="IN58" s="136"/>
      <c r="IO58" s="136"/>
      <c r="IP58" s="136"/>
      <c r="IQ58" s="136"/>
      <c r="IR58" s="136"/>
    </row>
    <row r="59" spans="1:252" s="138" customFormat="1" ht="25.5" customHeight="1">
      <c r="A59" s="7"/>
      <c r="B59" s="7"/>
      <c r="C59" s="257"/>
      <c r="D59" s="257"/>
      <c r="E59" s="110"/>
      <c r="F59" s="110"/>
      <c r="G59" s="140"/>
      <c r="H59" s="110"/>
      <c r="I59" s="109"/>
      <c r="J59" s="153"/>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6"/>
      <c r="AY59" s="136"/>
      <c r="AZ59" s="136"/>
      <c r="BA59" s="136"/>
      <c r="BB59" s="136"/>
      <c r="BC59" s="136"/>
      <c r="BD59" s="136"/>
      <c r="BE59" s="136"/>
      <c r="BF59" s="136"/>
      <c r="BG59" s="136"/>
      <c r="BH59" s="136"/>
      <c r="BI59" s="136"/>
      <c r="BJ59" s="136"/>
      <c r="BK59" s="136"/>
      <c r="BL59" s="136"/>
      <c r="BM59" s="136"/>
      <c r="BN59" s="136"/>
      <c r="BO59" s="136"/>
      <c r="BP59" s="136"/>
      <c r="BQ59" s="136"/>
      <c r="BR59" s="136"/>
      <c r="BS59" s="136"/>
      <c r="BT59" s="136"/>
      <c r="BU59" s="136"/>
      <c r="BV59" s="136"/>
      <c r="BW59" s="136"/>
      <c r="BX59" s="136"/>
      <c r="BY59" s="136"/>
      <c r="BZ59" s="136"/>
      <c r="CA59" s="136"/>
      <c r="CB59" s="136"/>
      <c r="CC59" s="136"/>
      <c r="CD59" s="136"/>
      <c r="CE59" s="136"/>
      <c r="CF59" s="136"/>
      <c r="CG59" s="136"/>
      <c r="CH59" s="136"/>
      <c r="CI59" s="136"/>
      <c r="CJ59" s="136"/>
      <c r="CK59" s="136"/>
      <c r="CL59" s="136"/>
      <c r="CM59" s="136"/>
      <c r="CN59" s="136"/>
      <c r="CO59" s="136"/>
      <c r="CP59" s="136"/>
      <c r="CQ59" s="136"/>
      <c r="CR59" s="136"/>
      <c r="CS59" s="136"/>
      <c r="CT59" s="136"/>
      <c r="CU59" s="136"/>
      <c r="CV59" s="136"/>
      <c r="CW59" s="136"/>
      <c r="CX59" s="136"/>
      <c r="CY59" s="136"/>
      <c r="CZ59" s="136"/>
      <c r="DA59" s="136"/>
      <c r="DB59" s="136"/>
      <c r="DC59" s="136"/>
      <c r="DD59" s="136"/>
      <c r="DE59" s="136"/>
      <c r="DF59" s="136"/>
      <c r="DG59" s="136"/>
      <c r="DH59" s="136"/>
      <c r="DI59" s="136"/>
      <c r="DJ59" s="136"/>
      <c r="DK59" s="136"/>
      <c r="DL59" s="136"/>
      <c r="DM59" s="136"/>
      <c r="DN59" s="136"/>
      <c r="DO59" s="136"/>
      <c r="DP59" s="136"/>
      <c r="DQ59" s="136"/>
      <c r="DR59" s="136"/>
      <c r="DS59" s="136"/>
      <c r="DT59" s="136"/>
      <c r="DU59" s="136"/>
      <c r="DV59" s="136"/>
      <c r="DW59" s="136"/>
      <c r="DX59" s="136"/>
      <c r="DY59" s="136"/>
      <c r="DZ59" s="136"/>
      <c r="EA59" s="136"/>
      <c r="EB59" s="136"/>
      <c r="EC59" s="136"/>
      <c r="ED59" s="136"/>
      <c r="EE59" s="136"/>
      <c r="EF59" s="136"/>
      <c r="EG59" s="136"/>
      <c r="EH59" s="136"/>
      <c r="EI59" s="136"/>
      <c r="EJ59" s="136"/>
      <c r="EK59" s="136"/>
      <c r="EL59" s="136"/>
      <c r="EM59" s="136"/>
      <c r="EN59" s="136"/>
      <c r="EO59" s="136"/>
      <c r="EP59" s="136"/>
      <c r="EQ59" s="136"/>
      <c r="ER59" s="136"/>
      <c r="ES59" s="136"/>
      <c r="ET59" s="136"/>
      <c r="EU59" s="136"/>
      <c r="EV59" s="136"/>
      <c r="EW59" s="136"/>
      <c r="EX59" s="136"/>
      <c r="EY59" s="136"/>
      <c r="EZ59" s="136"/>
      <c r="FA59" s="136"/>
      <c r="FB59" s="136"/>
      <c r="FC59" s="136"/>
      <c r="FD59" s="136"/>
      <c r="FE59" s="136"/>
      <c r="FF59" s="136"/>
      <c r="FG59" s="136"/>
      <c r="FH59" s="136"/>
      <c r="FI59" s="136"/>
      <c r="FJ59" s="136"/>
      <c r="FK59" s="136"/>
      <c r="FL59" s="136"/>
      <c r="FM59" s="136"/>
      <c r="FN59" s="136"/>
      <c r="FO59" s="136"/>
      <c r="FP59" s="136"/>
      <c r="FQ59" s="136"/>
      <c r="FR59" s="136"/>
      <c r="FS59" s="136"/>
      <c r="FT59" s="136"/>
      <c r="FU59" s="136"/>
      <c r="FV59" s="136"/>
      <c r="FW59" s="136"/>
      <c r="FX59" s="136"/>
      <c r="FY59" s="136"/>
      <c r="FZ59" s="136"/>
      <c r="GA59" s="136"/>
      <c r="GB59" s="136"/>
      <c r="GC59" s="136"/>
      <c r="GD59" s="136"/>
      <c r="GE59" s="136"/>
      <c r="GF59" s="136"/>
      <c r="GG59" s="136"/>
      <c r="GH59" s="136"/>
      <c r="GI59" s="136"/>
      <c r="GJ59" s="136"/>
      <c r="GK59" s="136"/>
      <c r="GL59" s="136"/>
      <c r="GM59" s="136"/>
      <c r="GN59" s="136"/>
      <c r="GO59" s="136"/>
      <c r="GP59" s="136"/>
      <c r="GQ59" s="136"/>
      <c r="GR59" s="136"/>
      <c r="GS59" s="136"/>
      <c r="GT59" s="136"/>
      <c r="GU59" s="136"/>
      <c r="GV59" s="136"/>
      <c r="GW59" s="136"/>
      <c r="GX59" s="136"/>
      <c r="GY59" s="136"/>
      <c r="GZ59" s="136"/>
      <c r="HA59" s="136"/>
      <c r="HB59" s="136"/>
      <c r="HC59" s="136"/>
      <c r="HD59" s="136"/>
      <c r="HE59" s="136"/>
      <c r="HF59" s="136"/>
      <c r="HG59" s="136"/>
      <c r="HH59" s="136"/>
      <c r="HI59" s="136"/>
      <c r="HJ59" s="136"/>
      <c r="HK59" s="136"/>
      <c r="HL59" s="136"/>
      <c r="HM59" s="136"/>
      <c r="HN59" s="136"/>
      <c r="HO59" s="136"/>
      <c r="HP59" s="136"/>
      <c r="HQ59" s="136"/>
      <c r="HR59" s="136"/>
      <c r="HS59" s="136"/>
      <c r="HT59" s="136"/>
      <c r="HU59" s="136"/>
      <c r="HV59" s="136"/>
      <c r="HW59" s="136"/>
      <c r="HX59" s="136"/>
      <c r="HY59" s="136"/>
      <c r="HZ59" s="136"/>
      <c r="IA59" s="136"/>
      <c r="IB59" s="136"/>
      <c r="IC59" s="136"/>
      <c r="ID59" s="136"/>
      <c r="IE59" s="136"/>
      <c r="IF59" s="136"/>
      <c r="IG59" s="136"/>
      <c r="IH59" s="136"/>
      <c r="II59" s="136"/>
      <c r="IJ59" s="136"/>
      <c r="IK59" s="136"/>
      <c r="IL59" s="136"/>
      <c r="IM59" s="136"/>
      <c r="IN59" s="136"/>
      <c r="IO59" s="136"/>
      <c r="IP59" s="136"/>
      <c r="IQ59" s="136"/>
      <c r="IR59" s="136"/>
    </row>
    <row r="60" spans="1:252" s="138" customFormat="1" ht="10.5" customHeight="1">
      <c r="A60" s="7"/>
      <c r="B60" s="7"/>
      <c r="C60" s="257"/>
      <c r="D60" s="257"/>
      <c r="E60" s="110"/>
      <c r="F60" s="110"/>
      <c r="G60" s="147"/>
      <c r="H60" s="7"/>
      <c r="I60" s="7"/>
      <c r="J60" s="153"/>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36"/>
      <c r="BC60" s="136"/>
      <c r="BD60" s="136"/>
      <c r="BE60" s="136"/>
      <c r="BF60" s="136"/>
      <c r="BG60" s="136"/>
      <c r="BH60" s="136"/>
      <c r="BI60" s="136"/>
      <c r="BJ60" s="136"/>
      <c r="BK60" s="136"/>
      <c r="BL60" s="136"/>
      <c r="BM60" s="136"/>
      <c r="BN60" s="136"/>
      <c r="BO60" s="136"/>
      <c r="BP60" s="136"/>
      <c r="BQ60" s="136"/>
      <c r="BR60" s="136"/>
      <c r="BS60" s="136"/>
      <c r="BT60" s="136"/>
      <c r="BU60" s="136"/>
      <c r="BV60" s="136"/>
      <c r="BW60" s="136"/>
      <c r="BX60" s="136"/>
      <c r="BY60" s="136"/>
      <c r="BZ60" s="136"/>
      <c r="CA60" s="136"/>
      <c r="CB60" s="136"/>
      <c r="CC60" s="136"/>
      <c r="CD60" s="136"/>
      <c r="CE60" s="136"/>
      <c r="CF60" s="136"/>
      <c r="CG60" s="136"/>
      <c r="CH60" s="136"/>
      <c r="CI60" s="136"/>
      <c r="CJ60" s="136"/>
      <c r="CK60" s="136"/>
      <c r="CL60" s="136"/>
      <c r="CM60" s="136"/>
      <c r="CN60" s="136"/>
      <c r="CO60" s="136"/>
      <c r="CP60" s="136"/>
      <c r="CQ60" s="136"/>
      <c r="CR60" s="136"/>
      <c r="CS60" s="136"/>
      <c r="CT60" s="136"/>
      <c r="CU60" s="136"/>
      <c r="CV60" s="136"/>
      <c r="CW60" s="136"/>
      <c r="CX60" s="136"/>
      <c r="CY60" s="136"/>
      <c r="CZ60" s="136"/>
      <c r="DA60" s="136"/>
      <c r="DB60" s="136"/>
      <c r="DC60" s="136"/>
      <c r="DD60" s="136"/>
      <c r="DE60" s="136"/>
      <c r="DF60" s="136"/>
      <c r="DG60" s="136"/>
      <c r="DH60" s="136"/>
      <c r="DI60" s="136"/>
      <c r="DJ60" s="136"/>
      <c r="DK60" s="136"/>
      <c r="DL60" s="136"/>
      <c r="DM60" s="136"/>
      <c r="DN60" s="136"/>
      <c r="DO60" s="136"/>
      <c r="DP60" s="136"/>
      <c r="DQ60" s="136"/>
      <c r="DR60" s="136"/>
      <c r="DS60" s="136"/>
      <c r="DT60" s="136"/>
      <c r="DU60" s="136"/>
      <c r="DV60" s="136"/>
      <c r="DW60" s="136"/>
      <c r="DX60" s="136"/>
      <c r="DY60" s="136"/>
      <c r="DZ60" s="136"/>
      <c r="EA60" s="136"/>
      <c r="EB60" s="136"/>
      <c r="EC60" s="136"/>
      <c r="ED60" s="136"/>
      <c r="EE60" s="136"/>
      <c r="EF60" s="136"/>
      <c r="EG60" s="136"/>
      <c r="EH60" s="136"/>
      <c r="EI60" s="136"/>
      <c r="EJ60" s="136"/>
      <c r="EK60" s="136"/>
      <c r="EL60" s="136"/>
      <c r="EM60" s="136"/>
      <c r="EN60" s="136"/>
      <c r="EO60" s="136"/>
      <c r="EP60" s="136"/>
      <c r="EQ60" s="136"/>
      <c r="ER60" s="136"/>
      <c r="ES60" s="136"/>
      <c r="ET60" s="136"/>
      <c r="EU60" s="136"/>
      <c r="EV60" s="136"/>
      <c r="EW60" s="136"/>
      <c r="EX60" s="136"/>
      <c r="EY60" s="136"/>
      <c r="EZ60" s="136"/>
      <c r="FA60" s="136"/>
      <c r="FB60" s="136"/>
      <c r="FC60" s="136"/>
      <c r="FD60" s="136"/>
      <c r="FE60" s="136"/>
      <c r="FF60" s="136"/>
      <c r="FG60" s="136"/>
      <c r="FH60" s="136"/>
      <c r="FI60" s="136"/>
      <c r="FJ60" s="136"/>
      <c r="FK60" s="136"/>
      <c r="FL60" s="136"/>
      <c r="FM60" s="136"/>
      <c r="FN60" s="136"/>
      <c r="FO60" s="136"/>
      <c r="FP60" s="136"/>
      <c r="FQ60" s="136"/>
      <c r="FR60" s="136"/>
      <c r="FS60" s="136"/>
      <c r="FT60" s="136"/>
      <c r="FU60" s="136"/>
      <c r="FV60" s="136"/>
      <c r="FW60" s="136"/>
      <c r="FX60" s="136"/>
      <c r="FY60" s="136"/>
      <c r="FZ60" s="136"/>
      <c r="GA60" s="136"/>
      <c r="GB60" s="136"/>
      <c r="GC60" s="136"/>
      <c r="GD60" s="136"/>
      <c r="GE60" s="136"/>
      <c r="GF60" s="136"/>
      <c r="GG60" s="136"/>
      <c r="GH60" s="136"/>
      <c r="GI60" s="136"/>
      <c r="GJ60" s="136"/>
      <c r="GK60" s="136"/>
      <c r="GL60" s="136"/>
      <c r="GM60" s="136"/>
      <c r="GN60" s="136"/>
      <c r="GO60" s="136"/>
      <c r="GP60" s="136"/>
      <c r="GQ60" s="136"/>
      <c r="GR60" s="136"/>
      <c r="GS60" s="136"/>
      <c r="GT60" s="136"/>
      <c r="GU60" s="136"/>
      <c r="GV60" s="136"/>
      <c r="GW60" s="136"/>
      <c r="GX60" s="136"/>
      <c r="GY60" s="136"/>
      <c r="GZ60" s="136"/>
      <c r="HA60" s="136"/>
      <c r="HB60" s="136"/>
      <c r="HC60" s="136"/>
      <c r="HD60" s="136"/>
      <c r="HE60" s="136"/>
      <c r="HF60" s="136"/>
      <c r="HG60" s="136"/>
      <c r="HH60" s="136"/>
      <c r="HI60" s="136"/>
      <c r="HJ60" s="136"/>
      <c r="HK60" s="136"/>
      <c r="HL60" s="136"/>
      <c r="HM60" s="136"/>
      <c r="HN60" s="136"/>
      <c r="HO60" s="136"/>
      <c r="HP60" s="136"/>
      <c r="HQ60" s="136"/>
      <c r="HR60" s="136"/>
      <c r="HS60" s="136"/>
      <c r="HT60" s="136"/>
      <c r="HU60" s="136"/>
      <c r="HV60" s="136"/>
      <c r="HW60" s="136"/>
      <c r="HX60" s="136"/>
      <c r="HY60" s="136"/>
      <c r="HZ60" s="136"/>
      <c r="IA60" s="136"/>
      <c r="IB60" s="136"/>
      <c r="IC60" s="136"/>
      <c r="ID60" s="136"/>
      <c r="IE60" s="136"/>
      <c r="IF60" s="136"/>
      <c r="IG60" s="136"/>
      <c r="IH60" s="136"/>
      <c r="II60" s="136"/>
      <c r="IJ60" s="136"/>
      <c r="IK60" s="136"/>
      <c r="IL60" s="136"/>
      <c r="IM60" s="136"/>
      <c r="IN60" s="136"/>
      <c r="IO60" s="136"/>
      <c r="IP60" s="136"/>
      <c r="IQ60" s="136"/>
      <c r="IR60" s="136"/>
    </row>
    <row r="61" spans="1:252" s="138" customFormat="1" ht="34.5" customHeight="1">
      <c r="A61" s="7"/>
      <c r="B61" s="7"/>
      <c r="C61" s="257"/>
      <c r="D61" s="257"/>
      <c r="E61" s="110"/>
      <c r="F61" s="117"/>
      <c r="G61" s="147"/>
      <c r="H61" s="7"/>
      <c r="I61" s="7"/>
      <c r="J61" s="153"/>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c r="BF61" s="136"/>
      <c r="BG61" s="136"/>
      <c r="BH61" s="136"/>
      <c r="BI61" s="136"/>
      <c r="BJ61" s="136"/>
      <c r="BK61" s="136"/>
      <c r="BL61" s="136"/>
      <c r="BM61" s="136"/>
      <c r="BN61" s="136"/>
      <c r="BO61" s="136"/>
      <c r="BP61" s="136"/>
      <c r="BQ61" s="136"/>
      <c r="BR61" s="136"/>
      <c r="BS61" s="136"/>
      <c r="BT61" s="136"/>
      <c r="BU61" s="136"/>
      <c r="BV61" s="136"/>
      <c r="BW61" s="136"/>
      <c r="BX61" s="136"/>
      <c r="BY61" s="136"/>
      <c r="BZ61" s="136"/>
      <c r="CA61" s="136"/>
      <c r="CB61" s="136"/>
      <c r="CC61" s="136"/>
      <c r="CD61" s="136"/>
      <c r="CE61" s="136"/>
      <c r="CF61" s="136"/>
      <c r="CG61" s="136"/>
      <c r="CH61" s="136"/>
      <c r="CI61" s="136"/>
      <c r="CJ61" s="136"/>
      <c r="CK61" s="136"/>
      <c r="CL61" s="136"/>
      <c r="CM61" s="136"/>
      <c r="CN61" s="136"/>
      <c r="CO61" s="136"/>
      <c r="CP61" s="136"/>
      <c r="CQ61" s="136"/>
      <c r="CR61" s="136"/>
      <c r="CS61" s="136"/>
      <c r="CT61" s="136"/>
      <c r="CU61" s="136"/>
      <c r="CV61" s="136"/>
      <c r="CW61" s="136"/>
      <c r="CX61" s="136"/>
      <c r="CY61" s="136"/>
      <c r="CZ61" s="136"/>
      <c r="DA61" s="136"/>
      <c r="DB61" s="136"/>
      <c r="DC61" s="136"/>
      <c r="DD61" s="136"/>
      <c r="DE61" s="136"/>
      <c r="DF61" s="136"/>
      <c r="DG61" s="136"/>
      <c r="DH61" s="136"/>
      <c r="DI61" s="136"/>
      <c r="DJ61" s="136"/>
      <c r="DK61" s="136"/>
      <c r="DL61" s="136"/>
      <c r="DM61" s="136"/>
      <c r="DN61" s="136"/>
      <c r="DO61" s="136"/>
      <c r="DP61" s="136"/>
      <c r="DQ61" s="136"/>
      <c r="DR61" s="136"/>
      <c r="DS61" s="136"/>
      <c r="DT61" s="136"/>
      <c r="DU61" s="136"/>
      <c r="DV61" s="136"/>
      <c r="DW61" s="136"/>
      <c r="DX61" s="136"/>
      <c r="DY61" s="136"/>
      <c r="DZ61" s="136"/>
      <c r="EA61" s="136"/>
      <c r="EB61" s="136"/>
      <c r="EC61" s="136"/>
      <c r="ED61" s="136"/>
      <c r="EE61" s="136"/>
      <c r="EF61" s="136"/>
      <c r="EG61" s="136"/>
      <c r="EH61" s="136"/>
      <c r="EI61" s="136"/>
      <c r="EJ61" s="136"/>
      <c r="EK61" s="136"/>
      <c r="EL61" s="136"/>
      <c r="EM61" s="136"/>
      <c r="EN61" s="136"/>
      <c r="EO61" s="136"/>
      <c r="EP61" s="136"/>
      <c r="EQ61" s="136"/>
      <c r="ER61" s="136"/>
      <c r="ES61" s="136"/>
      <c r="ET61" s="136"/>
      <c r="EU61" s="136"/>
      <c r="EV61" s="136"/>
      <c r="EW61" s="136"/>
      <c r="EX61" s="136"/>
      <c r="EY61" s="136"/>
      <c r="EZ61" s="136"/>
      <c r="FA61" s="136"/>
      <c r="FB61" s="136"/>
      <c r="FC61" s="136"/>
      <c r="FD61" s="136"/>
      <c r="FE61" s="136"/>
      <c r="FF61" s="136"/>
      <c r="FG61" s="136"/>
      <c r="FH61" s="136"/>
      <c r="FI61" s="136"/>
      <c r="FJ61" s="136"/>
      <c r="FK61" s="136"/>
      <c r="FL61" s="136"/>
      <c r="FM61" s="136"/>
      <c r="FN61" s="136"/>
      <c r="FO61" s="136"/>
      <c r="FP61" s="136"/>
      <c r="FQ61" s="136"/>
      <c r="FR61" s="136"/>
      <c r="FS61" s="136"/>
      <c r="FT61" s="136"/>
      <c r="FU61" s="136"/>
      <c r="FV61" s="136"/>
      <c r="FW61" s="136"/>
      <c r="FX61" s="136"/>
      <c r="FY61" s="136"/>
      <c r="FZ61" s="136"/>
      <c r="GA61" s="136"/>
      <c r="GB61" s="136"/>
      <c r="GC61" s="136"/>
      <c r="GD61" s="136"/>
      <c r="GE61" s="136"/>
      <c r="GF61" s="136"/>
      <c r="GG61" s="136"/>
      <c r="GH61" s="136"/>
      <c r="GI61" s="136"/>
      <c r="GJ61" s="136"/>
      <c r="GK61" s="136"/>
      <c r="GL61" s="136"/>
      <c r="GM61" s="136"/>
      <c r="GN61" s="136"/>
      <c r="GO61" s="136"/>
      <c r="GP61" s="136"/>
      <c r="GQ61" s="136"/>
      <c r="GR61" s="136"/>
      <c r="GS61" s="136"/>
      <c r="GT61" s="136"/>
      <c r="GU61" s="136"/>
      <c r="GV61" s="136"/>
      <c r="GW61" s="136"/>
      <c r="GX61" s="136"/>
      <c r="GY61" s="136"/>
      <c r="GZ61" s="136"/>
      <c r="HA61" s="136"/>
      <c r="HB61" s="136"/>
      <c r="HC61" s="136"/>
      <c r="HD61" s="136"/>
      <c r="HE61" s="136"/>
      <c r="HF61" s="136"/>
      <c r="HG61" s="136"/>
      <c r="HH61" s="136"/>
      <c r="HI61" s="136"/>
      <c r="HJ61" s="136"/>
      <c r="HK61" s="136"/>
      <c r="HL61" s="136"/>
      <c r="HM61" s="136"/>
      <c r="HN61" s="136"/>
      <c r="HO61" s="136"/>
      <c r="HP61" s="136"/>
      <c r="HQ61" s="136"/>
      <c r="HR61" s="136"/>
      <c r="HS61" s="136"/>
      <c r="HT61" s="136"/>
      <c r="HU61" s="136"/>
      <c r="HV61" s="136"/>
      <c r="HW61" s="136"/>
      <c r="HX61" s="136"/>
      <c r="HY61" s="136"/>
      <c r="HZ61" s="136"/>
      <c r="IA61" s="136"/>
      <c r="IB61" s="136"/>
      <c r="IC61" s="136"/>
      <c r="ID61" s="136"/>
      <c r="IE61" s="136"/>
      <c r="IF61" s="136"/>
      <c r="IG61" s="136"/>
      <c r="IH61" s="136"/>
      <c r="II61" s="136"/>
      <c r="IJ61" s="136"/>
      <c r="IK61" s="136"/>
      <c r="IL61" s="136"/>
      <c r="IM61" s="136"/>
      <c r="IN61" s="136"/>
      <c r="IO61" s="136"/>
      <c r="IP61" s="136"/>
      <c r="IQ61" s="136"/>
      <c r="IR61" s="136"/>
    </row>
    <row r="62" spans="1:252" s="138" customFormat="1" ht="25.5" customHeight="1">
      <c r="A62" s="139"/>
      <c r="B62" s="139"/>
      <c r="C62" s="250"/>
      <c r="D62" s="250"/>
      <c r="E62" s="117"/>
      <c r="F62" s="111"/>
      <c r="G62" s="117"/>
      <c r="H62" s="111"/>
      <c r="I62" s="111"/>
      <c r="J62" s="153"/>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6"/>
      <c r="BD62" s="136"/>
      <c r="BE62" s="136"/>
      <c r="BF62" s="136"/>
      <c r="BG62" s="136"/>
      <c r="BH62" s="136"/>
      <c r="BI62" s="136"/>
      <c r="BJ62" s="136"/>
      <c r="BK62" s="136"/>
      <c r="BL62" s="136"/>
      <c r="BM62" s="136"/>
      <c r="BN62" s="136"/>
      <c r="BO62" s="136"/>
      <c r="BP62" s="136"/>
      <c r="BQ62" s="136"/>
      <c r="BR62" s="136"/>
      <c r="BS62" s="136"/>
      <c r="BT62" s="136"/>
      <c r="BU62" s="136"/>
      <c r="BV62" s="136"/>
      <c r="BW62" s="136"/>
      <c r="BX62" s="136"/>
      <c r="BY62" s="136"/>
      <c r="BZ62" s="136"/>
      <c r="CA62" s="136"/>
      <c r="CB62" s="136"/>
      <c r="CC62" s="136"/>
      <c r="CD62" s="136"/>
      <c r="CE62" s="136"/>
      <c r="CF62" s="136"/>
      <c r="CG62" s="136"/>
      <c r="CH62" s="136"/>
      <c r="CI62" s="136"/>
      <c r="CJ62" s="136"/>
      <c r="CK62" s="136"/>
      <c r="CL62" s="136"/>
      <c r="CM62" s="136"/>
      <c r="CN62" s="136"/>
      <c r="CO62" s="136"/>
      <c r="CP62" s="136"/>
      <c r="CQ62" s="136"/>
      <c r="CR62" s="136"/>
      <c r="CS62" s="136"/>
      <c r="CT62" s="136"/>
      <c r="CU62" s="136"/>
      <c r="CV62" s="136"/>
      <c r="CW62" s="136"/>
      <c r="CX62" s="136"/>
      <c r="CY62" s="136"/>
      <c r="CZ62" s="136"/>
      <c r="DA62" s="136"/>
      <c r="DB62" s="136"/>
      <c r="DC62" s="136"/>
      <c r="DD62" s="136"/>
      <c r="DE62" s="136"/>
      <c r="DF62" s="136"/>
      <c r="DG62" s="136"/>
      <c r="DH62" s="136"/>
      <c r="DI62" s="136"/>
      <c r="DJ62" s="136"/>
      <c r="DK62" s="136"/>
      <c r="DL62" s="136"/>
      <c r="DM62" s="136"/>
      <c r="DN62" s="136"/>
      <c r="DO62" s="136"/>
      <c r="DP62" s="136"/>
      <c r="DQ62" s="136"/>
      <c r="DR62" s="136"/>
      <c r="DS62" s="136"/>
      <c r="DT62" s="136"/>
      <c r="DU62" s="136"/>
      <c r="DV62" s="136"/>
      <c r="DW62" s="136"/>
      <c r="DX62" s="136"/>
      <c r="DY62" s="136"/>
      <c r="DZ62" s="136"/>
      <c r="EA62" s="136"/>
      <c r="EB62" s="136"/>
      <c r="EC62" s="136"/>
      <c r="ED62" s="136"/>
      <c r="EE62" s="136"/>
      <c r="EF62" s="136"/>
      <c r="EG62" s="136"/>
      <c r="EH62" s="136"/>
      <c r="EI62" s="136"/>
      <c r="EJ62" s="136"/>
      <c r="EK62" s="136"/>
      <c r="EL62" s="136"/>
      <c r="EM62" s="136"/>
      <c r="EN62" s="136"/>
      <c r="EO62" s="136"/>
      <c r="EP62" s="136"/>
      <c r="EQ62" s="136"/>
      <c r="ER62" s="136"/>
      <c r="ES62" s="136"/>
      <c r="ET62" s="136"/>
      <c r="EU62" s="136"/>
      <c r="EV62" s="136"/>
      <c r="EW62" s="136"/>
      <c r="EX62" s="136"/>
      <c r="EY62" s="136"/>
      <c r="EZ62" s="136"/>
      <c r="FA62" s="136"/>
      <c r="FB62" s="136"/>
      <c r="FC62" s="136"/>
      <c r="FD62" s="136"/>
      <c r="FE62" s="136"/>
      <c r="FF62" s="136"/>
      <c r="FG62" s="136"/>
      <c r="FH62" s="136"/>
      <c r="FI62" s="136"/>
      <c r="FJ62" s="136"/>
      <c r="FK62" s="136"/>
      <c r="FL62" s="136"/>
      <c r="FM62" s="136"/>
      <c r="FN62" s="136"/>
      <c r="FO62" s="136"/>
      <c r="FP62" s="136"/>
      <c r="FQ62" s="136"/>
      <c r="FR62" s="136"/>
      <c r="FS62" s="136"/>
      <c r="FT62" s="136"/>
      <c r="FU62" s="136"/>
      <c r="FV62" s="136"/>
      <c r="FW62" s="136"/>
      <c r="FX62" s="136"/>
      <c r="FY62" s="136"/>
      <c r="FZ62" s="136"/>
      <c r="GA62" s="136"/>
      <c r="GB62" s="136"/>
      <c r="GC62" s="136"/>
      <c r="GD62" s="136"/>
      <c r="GE62" s="136"/>
      <c r="GF62" s="136"/>
      <c r="GG62" s="136"/>
      <c r="GH62" s="136"/>
      <c r="GI62" s="136"/>
      <c r="GJ62" s="136"/>
      <c r="GK62" s="136"/>
      <c r="GL62" s="136"/>
      <c r="GM62" s="136"/>
      <c r="GN62" s="136"/>
      <c r="GO62" s="136"/>
      <c r="GP62" s="136"/>
      <c r="GQ62" s="136"/>
      <c r="GR62" s="136"/>
      <c r="GS62" s="136"/>
      <c r="GT62" s="136"/>
      <c r="GU62" s="136"/>
      <c r="GV62" s="136"/>
      <c r="GW62" s="136"/>
      <c r="GX62" s="136"/>
      <c r="GY62" s="136"/>
      <c r="GZ62" s="136"/>
      <c r="HA62" s="136"/>
      <c r="HB62" s="136"/>
      <c r="HC62" s="136"/>
      <c r="HD62" s="136"/>
      <c r="HE62" s="136"/>
      <c r="HF62" s="136"/>
      <c r="HG62" s="136"/>
      <c r="HH62" s="136"/>
      <c r="HI62" s="136"/>
      <c r="HJ62" s="136"/>
      <c r="HK62" s="136"/>
      <c r="HL62" s="136"/>
      <c r="HM62" s="136"/>
      <c r="HN62" s="136"/>
      <c r="HO62" s="136"/>
      <c r="HP62" s="136"/>
      <c r="HQ62" s="136"/>
      <c r="HR62" s="136"/>
      <c r="HS62" s="136"/>
      <c r="HT62" s="136"/>
      <c r="HU62" s="136"/>
      <c r="HV62" s="136"/>
      <c r="HW62" s="136"/>
      <c r="HX62" s="136"/>
      <c r="HY62" s="136"/>
      <c r="HZ62" s="136"/>
      <c r="IA62" s="136"/>
      <c r="IB62" s="136"/>
      <c r="IC62" s="136"/>
      <c r="ID62" s="136"/>
      <c r="IE62" s="136"/>
      <c r="IF62" s="136"/>
      <c r="IG62" s="136"/>
      <c r="IH62" s="136"/>
      <c r="II62" s="136"/>
      <c r="IJ62" s="136"/>
      <c r="IK62" s="136"/>
      <c r="IL62" s="136"/>
      <c r="IM62" s="136"/>
      <c r="IN62" s="136"/>
      <c r="IO62" s="136"/>
      <c r="IP62" s="136"/>
      <c r="IQ62" s="136"/>
      <c r="IR62" s="136"/>
    </row>
    <row r="63" spans="1:252" s="138" customFormat="1">
      <c r="A63" s="139"/>
      <c r="B63" s="139"/>
      <c r="C63" s="250"/>
      <c r="D63" s="250"/>
      <c r="E63" s="117"/>
      <c r="F63" s="111"/>
      <c r="G63" s="117"/>
      <c r="H63" s="111"/>
      <c r="I63" s="111"/>
      <c r="J63" s="153"/>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c r="BM63" s="136"/>
      <c r="BN63" s="136"/>
      <c r="BO63" s="136"/>
      <c r="BP63" s="136"/>
      <c r="BQ63" s="136"/>
      <c r="BR63" s="136"/>
      <c r="BS63" s="136"/>
      <c r="BT63" s="136"/>
      <c r="BU63" s="136"/>
      <c r="BV63" s="136"/>
      <c r="BW63" s="136"/>
      <c r="BX63" s="136"/>
      <c r="BY63" s="136"/>
      <c r="BZ63" s="136"/>
      <c r="CA63" s="136"/>
      <c r="CB63" s="136"/>
      <c r="CC63" s="136"/>
      <c r="CD63" s="136"/>
      <c r="CE63" s="136"/>
      <c r="CF63" s="136"/>
      <c r="CG63" s="136"/>
      <c r="CH63" s="136"/>
      <c r="CI63" s="136"/>
      <c r="CJ63" s="136"/>
      <c r="CK63" s="136"/>
      <c r="CL63" s="136"/>
      <c r="CM63" s="136"/>
      <c r="CN63" s="136"/>
      <c r="CO63" s="136"/>
      <c r="CP63" s="136"/>
      <c r="CQ63" s="136"/>
      <c r="CR63" s="136"/>
      <c r="CS63" s="136"/>
      <c r="CT63" s="136"/>
      <c r="CU63" s="136"/>
      <c r="CV63" s="136"/>
      <c r="CW63" s="136"/>
      <c r="CX63" s="136"/>
      <c r="CY63" s="136"/>
      <c r="CZ63" s="136"/>
      <c r="DA63" s="136"/>
      <c r="DB63" s="136"/>
      <c r="DC63" s="136"/>
      <c r="DD63" s="136"/>
      <c r="DE63" s="136"/>
      <c r="DF63" s="136"/>
      <c r="DG63" s="136"/>
      <c r="DH63" s="136"/>
      <c r="DI63" s="136"/>
      <c r="DJ63" s="136"/>
      <c r="DK63" s="136"/>
      <c r="DL63" s="136"/>
      <c r="DM63" s="136"/>
      <c r="DN63" s="136"/>
      <c r="DO63" s="136"/>
      <c r="DP63" s="136"/>
      <c r="DQ63" s="136"/>
      <c r="DR63" s="136"/>
      <c r="DS63" s="136"/>
      <c r="DT63" s="136"/>
      <c r="DU63" s="136"/>
      <c r="DV63" s="136"/>
      <c r="DW63" s="136"/>
      <c r="DX63" s="136"/>
      <c r="DY63" s="136"/>
      <c r="DZ63" s="136"/>
      <c r="EA63" s="136"/>
      <c r="EB63" s="136"/>
      <c r="EC63" s="136"/>
      <c r="ED63" s="136"/>
      <c r="EE63" s="136"/>
      <c r="EF63" s="136"/>
      <c r="EG63" s="136"/>
      <c r="EH63" s="136"/>
      <c r="EI63" s="136"/>
      <c r="EJ63" s="136"/>
      <c r="EK63" s="136"/>
      <c r="EL63" s="136"/>
      <c r="EM63" s="136"/>
      <c r="EN63" s="136"/>
      <c r="EO63" s="136"/>
      <c r="EP63" s="136"/>
      <c r="EQ63" s="136"/>
      <c r="ER63" s="136"/>
      <c r="ES63" s="136"/>
      <c r="ET63" s="136"/>
      <c r="EU63" s="136"/>
      <c r="EV63" s="136"/>
      <c r="EW63" s="136"/>
      <c r="EX63" s="136"/>
      <c r="EY63" s="136"/>
      <c r="EZ63" s="136"/>
      <c r="FA63" s="136"/>
      <c r="FB63" s="136"/>
      <c r="FC63" s="136"/>
      <c r="FD63" s="136"/>
      <c r="FE63" s="136"/>
      <c r="FF63" s="136"/>
      <c r="FG63" s="136"/>
      <c r="FH63" s="136"/>
      <c r="FI63" s="136"/>
      <c r="FJ63" s="136"/>
      <c r="FK63" s="136"/>
      <c r="FL63" s="136"/>
      <c r="FM63" s="136"/>
      <c r="FN63" s="136"/>
      <c r="FO63" s="136"/>
      <c r="FP63" s="136"/>
      <c r="FQ63" s="136"/>
      <c r="FR63" s="136"/>
      <c r="FS63" s="136"/>
      <c r="FT63" s="136"/>
      <c r="FU63" s="136"/>
      <c r="FV63" s="136"/>
      <c r="FW63" s="136"/>
      <c r="FX63" s="136"/>
      <c r="FY63" s="136"/>
      <c r="FZ63" s="136"/>
      <c r="GA63" s="136"/>
      <c r="GB63" s="136"/>
      <c r="GC63" s="136"/>
      <c r="GD63" s="136"/>
      <c r="GE63" s="136"/>
      <c r="GF63" s="136"/>
      <c r="GG63" s="136"/>
      <c r="GH63" s="136"/>
      <c r="GI63" s="136"/>
      <c r="GJ63" s="136"/>
      <c r="GK63" s="136"/>
      <c r="GL63" s="136"/>
      <c r="GM63" s="136"/>
      <c r="GN63" s="136"/>
      <c r="GO63" s="136"/>
      <c r="GP63" s="136"/>
      <c r="GQ63" s="136"/>
      <c r="GR63" s="136"/>
      <c r="GS63" s="136"/>
      <c r="GT63" s="136"/>
      <c r="GU63" s="136"/>
      <c r="GV63" s="136"/>
      <c r="GW63" s="136"/>
      <c r="GX63" s="136"/>
      <c r="GY63" s="136"/>
      <c r="GZ63" s="136"/>
      <c r="HA63" s="136"/>
      <c r="HB63" s="136"/>
      <c r="HC63" s="136"/>
      <c r="HD63" s="136"/>
      <c r="HE63" s="136"/>
      <c r="HF63" s="136"/>
      <c r="HG63" s="136"/>
      <c r="HH63" s="136"/>
      <c r="HI63" s="136"/>
      <c r="HJ63" s="136"/>
      <c r="HK63" s="136"/>
      <c r="HL63" s="136"/>
      <c r="HM63" s="136"/>
      <c r="HN63" s="136"/>
      <c r="HO63" s="136"/>
      <c r="HP63" s="136"/>
      <c r="HQ63" s="136"/>
      <c r="HR63" s="136"/>
      <c r="HS63" s="136"/>
      <c r="HT63" s="136"/>
      <c r="HU63" s="136"/>
      <c r="HV63" s="136"/>
      <c r="HW63" s="136"/>
      <c r="HX63" s="136"/>
      <c r="HY63" s="136"/>
      <c r="HZ63" s="136"/>
      <c r="IA63" s="136"/>
      <c r="IB63" s="136"/>
      <c r="IC63" s="136"/>
      <c r="ID63" s="136"/>
      <c r="IE63" s="136"/>
      <c r="IF63" s="136"/>
      <c r="IG63" s="136"/>
      <c r="IH63" s="136"/>
      <c r="II63" s="136"/>
      <c r="IJ63" s="136"/>
      <c r="IK63" s="136"/>
      <c r="IL63" s="136"/>
      <c r="IM63" s="136"/>
      <c r="IN63" s="136"/>
      <c r="IO63" s="136"/>
      <c r="IP63" s="136"/>
      <c r="IQ63" s="136"/>
      <c r="IR63" s="136"/>
    </row>
    <row r="64" spans="1:252" s="138" customFormat="1">
      <c r="A64" s="139"/>
      <c r="B64" s="139"/>
      <c r="C64" s="139"/>
      <c r="D64" s="139"/>
      <c r="E64" s="139"/>
      <c r="F64" s="139"/>
      <c r="G64" s="148"/>
      <c r="H64" s="139"/>
      <c r="I64" s="139"/>
      <c r="J64" s="153"/>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6"/>
      <c r="BX64" s="136"/>
      <c r="BY64" s="136"/>
      <c r="BZ64" s="136"/>
      <c r="CA64" s="136"/>
      <c r="CB64" s="136"/>
      <c r="CC64" s="136"/>
      <c r="CD64" s="136"/>
      <c r="CE64" s="136"/>
      <c r="CF64" s="136"/>
      <c r="CG64" s="136"/>
      <c r="CH64" s="136"/>
      <c r="CI64" s="136"/>
      <c r="CJ64" s="136"/>
      <c r="CK64" s="136"/>
      <c r="CL64" s="136"/>
      <c r="CM64" s="136"/>
      <c r="CN64" s="136"/>
      <c r="CO64" s="136"/>
      <c r="CP64" s="136"/>
      <c r="CQ64" s="136"/>
      <c r="CR64" s="136"/>
      <c r="CS64" s="136"/>
      <c r="CT64" s="136"/>
      <c r="CU64" s="136"/>
      <c r="CV64" s="136"/>
      <c r="CW64" s="136"/>
      <c r="CX64" s="136"/>
      <c r="CY64" s="136"/>
      <c r="CZ64" s="136"/>
      <c r="DA64" s="136"/>
      <c r="DB64" s="136"/>
      <c r="DC64" s="136"/>
      <c r="DD64" s="136"/>
      <c r="DE64" s="136"/>
      <c r="DF64" s="136"/>
      <c r="DG64" s="136"/>
      <c r="DH64" s="136"/>
      <c r="DI64" s="136"/>
      <c r="DJ64" s="136"/>
      <c r="DK64" s="136"/>
      <c r="DL64" s="136"/>
      <c r="DM64" s="136"/>
      <c r="DN64" s="136"/>
      <c r="DO64" s="136"/>
      <c r="DP64" s="136"/>
      <c r="DQ64" s="136"/>
      <c r="DR64" s="136"/>
      <c r="DS64" s="136"/>
      <c r="DT64" s="136"/>
      <c r="DU64" s="136"/>
      <c r="DV64" s="136"/>
      <c r="DW64" s="136"/>
      <c r="DX64" s="136"/>
      <c r="DY64" s="136"/>
      <c r="DZ64" s="136"/>
      <c r="EA64" s="136"/>
      <c r="EB64" s="136"/>
      <c r="EC64" s="136"/>
      <c r="ED64" s="136"/>
      <c r="EE64" s="136"/>
      <c r="EF64" s="136"/>
      <c r="EG64" s="136"/>
      <c r="EH64" s="136"/>
      <c r="EI64" s="136"/>
      <c r="EJ64" s="136"/>
      <c r="EK64" s="136"/>
      <c r="EL64" s="136"/>
      <c r="EM64" s="136"/>
      <c r="EN64" s="136"/>
      <c r="EO64" s="136"/>
      <c r="EP64" s="136"/>
      <c r="EQ64" s="136"/>
      <c r="ER64" s="136"/>
      <c r="ES64" s="136"/>
      <c r="ET64" s="136"/>
      <c r="EU64" s="136"/>
      <c r="EV64" s="136"/>
      <c r="EW64" s="136"/>
      <c r="EX64" s="136"/>
      <c r="EY64" s="136"/>
      <c r="EZ64" s="136"/>
      <c r="FA64" s="136"/>
      <c r="FB64" s="136"/>
      <c r="FC64" s="136"/>
      <c r="FD64" s="136"/>
      <c r="FE64" s="136"/>
      <c r="FF64" s="136"/>
      <c r="FG64" s="136"/>
      <c r="FH64" s="136"/>
      <c r="FI64" s="136"/>
      <c r="FJ64" s="136"/>
      <c r="FK64" s="136"/>
      <c r="FL64" s="136"/>
      <c r="FM64" s="136"/>
      <c r="FN64" s="136"/>
      <c r="FO64" s="136"/>
      <c r="FP64" s="136"/>
      <c r="FQ64" s="136"/>
      <c r="FR64" s="136"/>
      <c r="FS64" s="136"/>
      <c r="FT64" s="136"/>
      <c r="FU64" s="136"/>
      <c r="FV64" s="136"/>
      <c r="FW64" s="136"/>
      <c r="FX64" s="136"/>
      <c r="FY64" s="136"/>
      <c r="FZ64" s="136"/>
      <c r="GA64" s="136"/>
      <c r="GB64" s="136"/>
      <c r="GC64" s="136"/>
      <c r="GD64" s="136"/>
      <c r="GE64" s="136"/>
      <c r="GF64" s="136"/>
      <c r="GG64" s="136"/>
      <c r="GH64" s="136"/>
      <c r="GI64" s="136"/>
      <c r="GJ64" s="136"/>
      <c r="GK64" s="136"/>
      <c r="GL64" s="136"/>
      <c r="GM64" s="136"/>
      <c r="GN64" s="136"/>
      <c r="GO64" s="136"/>
      <c r="GP64" s="136"/>
      <c r="GQ64" s="136"/>
      <c r="GR64" s="136"/>
      <c r="GS64" s="136"/>
      <c r="GT64" s="136"/>
      <c r="GU64" s="136"/>
      <c r="GV64" s="136"/>
      <c r="GW64" s="136"/>
      <c r="GX64" s="136"/>
      <c r="GY64" s="136"/>
      <c r="GZ64" s="136"/>
      <c r="HA64" s="136"/>
      <c r="HB64" s="136"/>
      <c r="HC64" s="136"/>
      <c r="HD64" s="136"/>
      <c r="HE64" s="136"/>
      <c r="HF64" s="136"/>
      <c r="HG64" s="136"/>
      <c r="HH64" s="136"/>
      <c r="HI64" s="136"/>
      <c r="HJ64" s="136"/>
      <c r="HK64" s="136"/>
      <c r="HL64" s="136"/>
      <c r="HM64" s="136"/>
      <c r="HN64" s="136"/>
      <c r="HO64" s="136"/>
      <c r="HP64" s="136"/>
      <c r="HQ64" s="136"/>
      <c r="HR64" s="136"/>
      <c r="HS64" s="136"/>
      <c r="HT64" s="136"/>
      <c r="HU64" s="136"/>
      <c r="HV64" s="136"/>
      <c r="HW64" s="136"/>
      <c r="HX64" s="136"/>
      <c r="HY64" s="136"/>
      <c r="HZ64" s="136"/>
      <c r="IA64" s="136"/>
      <c r="IB64" s="136"/>
      <c r="IC64" s="136"/>
      <c r="ID64" s="136"/>
      <c r="IE64" s="136"/>
      <c r="IF64" s="136"/>
      <c r="IG64" s="136"/>
      <c r="IH64" s="136"/>
      <c r="II64" s="136"/>
      <c r="IJ64" s="136"/>
      <c r="IK64" s="136"/>
      <c r="IL64" s="136"/>
      <c r="IM64" s="136"/>
      <c r="IN64" s="136"/>
      <c r="IO64" s="136"/>
      <c r="IP64" s="136"/>
      <c r="IQ64" s="136"/>
      <c r="IR64" s="136"/>
    </row>
    <row r="65" spans="1:9">
      <c r="A65" s="139"/>
      <c r="B65" s="139"/>
      <c r="C65" s="139"/>
      <c r="D65" s="139"/>
      <c r="E65" s="139"/>
      <c r="F65" s="139"/>
      <c r="G65" s="148"/>
      <c r="H65" s="139"/>
      <c r="I65" s="139"/>
    </row>
    <row r="66" spans="1:9">
      <c r="A66" s="139"/>
      <c r="B66" s="139"/>
      <c r="C66" s="139"/>
      <c r="D66" s="139"/>
      <c r="E66" s="139"/>
      <c r="F66" s="139"/>
      <c r="G66" s="148"/>
      <c r="H66" s="139"/>
      <c r="I66" s="139"/>
    </row>
    <row r="67" spans="1:9">
      <c r="A67" s="139"/>
      <c r="B67" s="139"/>
      <c r="C67" s="139"/>
      <c r="D67" s="139"/>
      <c r="E67" s="139"/>
      <c r="F67" s="139"/>
      <c r="G67" s="148"/>
      <c r="H67" s="139"/>
      <c r="I67" s="139"/>
    </row>
  </sheetData>
  <mergeCells count="31">
    <mergeCell ref="A2:I2"/>
    <mergeCell ref="C3:F3"/>
    <mergeCell ref="C4:E4"/>
    <mergeCell ref="C5:F5"/>
    <mergeCell ref="A7:A8"/>
    <mergeCell ref="C7:C8"/>
    <mergeCell ref="D7:D8"/>
    <mergeCell ref="E7:E8"/>
    <mergeCell ref="F7:F8"/>
    <mergeCell ref="C63:D63"/>
    <mergeCell ref="A50:H50"/>
    <mergeCell ref="A51:H51"/>
    <mergeCell ref="A52:H52"/>
    <mergeCell ref="A53:H53"/>
    <mergeCell ref="A54:H54"/>
    <mergeCell ref="A55:H55"/>
    <mergeCell ref="C17:E17"/>
    <mergeCell ref="J7:J8"/>
    <mergeCell ref="C57:D57"/>
    <mergeCell ref="C58:D61"/>
    <mergeCell ref="C62:D62"/>
    <mergeCell ref="A45:H45"/>
    <mergeCell ref="A47:H47"/>
    <mergeCell ref="A49:I49"/>
    <mergeCell ref="G7:G8"/>
    <mergeCell ref="H7:H8"/>
    <mergeCell ref="I7:I8"/>
    <mergeCell ref="C11:H11"/>
    <mergeCell ref="C15:H15"/>
    <mergeCell ref="C9:H9"/>
    <mergeCell ref="C25:E25"/>
  </mergeCells>
  <pageMargins left="0.25" right="0.25" top="0.75" bottom="0.75"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 Tong</vt:lpstr>
      <vt:lpstr>XD</vt:lpstr>
      <vt:lpstr>BIEN HIEU</vt:lpstr>
      <vt:lpstr>'BIEN HIEU'!Print_Area</vt:lpstr>
      <vt:lpstr>'COVER Tong'!Print_Area</vt:lpstr>
      <vt:lpstr>XD!Print_Area</vt:lpstr>
      <vt:lpstr>XD!Print_Titles</vt:lpstr>
    </vt:vector>
  </TitlesOfParts>
  <Company>SeABank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duong.ntt2</dc:creator>
  <cp:lastModifiedBy>viet.dd2</cp:lastModifiedBy>
  <cp:lastPrinted>2017-08-22T09:22:30Z</cp:lastPrinted>
  <dcterms:created xsi:type="dcterms:W3CDTF">2014-12-29T04:57:48Z</dcterms:created>
  <dcterms:modified xsi:type="dcterms:W3CDTF">2020-04-08T10:18:30Z</dcterms:modified>
</cp:coreProperties>
</file>